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1"/>
  <c r="N9" s="1"/>
  <c r="J9"/>
  <c r="I9"/>
  <c r="K9" s="1"/>
  <c r="F9"/>
  <c r="G9" s="1"/>
  <c r="M8"/>
  <c r="N8" s="1"/>
  <c r="J8"/>
  <c r="I8"/>
  <c r="K8" s="1"/>
  <c r="F8"/>
  <c r="G8" s="1"/>
  <c r="M7"/>
  <c r="N7" s="1"/>
  <c r="J7"/>
  <c r="I7"/>
  <c r="K7" s="1"/>
  <c r="F7"/>
  <c r="G7" s="1"/>
  <c r="A7"/>
  <c r="A8" s="1"/>
  <c r="A9" s="1"/>
  <c r="M6"/>
  <c r="N6" s="1"/>
  <c r="I6"/>
  <c r="K6" s="1"/>
  <c r="F6"/>
  <c r="G6" s="1"/>
  <c r="H6" l="1"/>
  <c r="J6"/>
  <c r="O6"/>
  <c r="H7"/>
  <c r="O7"/>
  <c r="H8"/>
  <c r="O8"/>
  <c r="H9"/>
  <c r="O9"/>
</calcChain>
</file>

<file path=xl/sharedStrings.xml><?xml version="1.0" encoding="utf-8"?>
<sst xmlns="http://schemas.openxmlformats.org/spreadsheetml/2006/main" count="23" uniqueCount="17">
  <si>
    <t>% Employer Contributes to Employee Only Cost:</t>
  </si>
  <si>
    <t>% Employer Contributes to Dependent Cost:</t>
  </si>
  <si>
    <t>Payroll Deduction (MED)</t>
  </si>
  <si>
    <t>Payroll Deduction (Dental)</t>
  </si>
  <si>
    <t>Payroll Deduction (Vision)</t>
  </si>
  <si>
    <t>L/I</t>
  </si>
  <si>
    <t>Status</t>
  </si>
  <si>
    <t>Monthly Medical</t>
  </si>
  <si>
    <t>Monthly Dental</t>
  </si>
  <si>
    <t>Monthly Vision</t>
  </si>
  <si>
    <t>Monthly</t>
  </si>
  <si>
    <t>Bi-Weekly</t>
  </si>
  <si>
    <t>24 Months</t>
  </si>
  <si>
    <t>EO</t>
  </si>
  <si>
    <t>ES</t>
  </si>
  <si>
    <t>EC</t>
  </si>
  <si>
    <t>EF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</si>
</sst>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3" fillId="0" borderId="0" xfId="1" applyFont="1" applyBorder="1" applyProtection="1">
      <protection locked="0"/>
    </xf>
    <xf numFmtId="44" fontId="3" fillId="0" borderId="12" xfId="1" applyFont="1" applyBorder="1" applyProtection="1">
      <protection locked="0"/>
    </xf>
    <xf numFmtId="44" fontId="0" fillId="0" borderId="12" xfId="0" applyNumberFormat="1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12" xfId="1" applyFont="1" applyBorder="1" applyProtection="1">
      <protection locked="0"/>
    </xf>
    <xf numFmtId="44" fontId="3" fillId="0" borderId="6" xfId="1" applyFont="1" applyBorder="1" applyProtection="1">
      <protection locked="0"/>
    </xf>
    <xf numFmtId="44" fontId="3" fillId="0" borderId="13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13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2" fillId="2" borderId="4" xfId="0" applyFont="1" applyFill="1" applyBorder="1"/>
    <xf numFmtId="0" fontId="0" fillId="0" borderId="0" xfId="0" applyBorder="1"/>
    <xf numFmtId="0" fontId="5" fillId="2" borderId="10" xfId="0" applyFont="1" applyFill="1" applyBorder="1" applyAlignment="1">
      <alignment horizontal="center"/>
    </xf>
    <xf numFmtId="44" fontId="6" fillId="0" borderId="12" xfId="0" applyNumberFormat="1" applyFont="1" applyBorder="1" applyProtection="1">
      <protection locked="0"/>
    </xf>
    <xf numFmtId="44" fontId="6" fillId="0" borderId="13" xfId="0" applyNumberFormat="1" applyFont="1" applyBorder="1" applyProtection="1">
      <protection locked="0"/>
    </xf>
    <xf numFmtId="0" fontId="5" fillId="2" borderId="3" xfId="0" applyFont="1" applyFill="1" applyBorder="1" applyAlignment="1">
      <alignment horizontal="center"/>
    </xf>
    <xf numFmtId="44" fontId="6" fillId="0" borderId="0" xfId="0" applyNumberFormat="1" applyFont="1" applyBorder="1" applyProtection="1">
      <protection locked="0"/>
    </xf>
    <xf numFmtId="44" fontId="6" fillId="0" borderId="6" xfId="0" applyNumberFormat="1" applyFont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4" fillId="0" borderId="0" xfId="1" applyFont="1" applyFill="1" applyBorder="1" applyProtection="1">
      <protection locked="0"/>
    </xf>
    <xf numFmtId="44" fontId="7" fillId="0" borderId="0" xfId="1" applyFont="1" applyFill="1" applyBorder="1" applyProtection="1">
      <protection locked="0"/>
    </xf>
    <xf numFmtId="9" fontId="3" fillId="0" borderId="1" xfId="2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H15" sqref="H15"/>
    </sheetView>
  </sheetViews>
  <sheetFormatPr defaultRowHeight="15"/>
  <cols>
    <col min="1" max="1" width="4.42578125" customWidth="1"/>
    <col min="2" max="2" width="6.140625" customWidth="1"/>
    <col min="3" max="3" width="17.28515625" customWidth="1"/>
    <col min="4" max="4" width="15.85546875" customWidth="1"/>
    <col min="5" max="5" width="14.85546875" customWidth="1"/>
    <col min="7" max="7" width="12.140625" customWidth="1"/>
    <col min="8" max="8" width="11.7109375" customWidth="1"/>
    <col min="10" max="10" width="12" customWidth="1"/>
    <col min="11" max="11" width="10.85546875" customWidth="1"/>
    <col min="12" max="12" width="9.140625" hidden="1" customWidth="1"/>
    <col min="14" max="14" width="10.7109375" customWidth="1"/>
    <col min="15" max="15" width="11.85546875" customWidth="1"/>
  </cols>
  <sheetData>
    <row r="1" spans="1:15" ht="15.75" thickBot="1">
      <c r="A1" s="41">
        <v>0.8</v>
      </c>
      <c r="B1" s="42"/>
      <c r="C1" s="1" t="s">
        <v>0</v>
      </c>
      <c r="D1" s="2"/>
      <c r="E1" s="3"/>
      <c r="F1" s="28"/>
      <c r="G1" s="28"/>
    </row>
    <row r="2" spans="1:15" ht="15.75" thickBot="1">
      <c r="A2" s="43">
        <v>0.6</v>
      </c>
      <c r="B2" s="44"/>
      <c r="C2" s="27" t="s">
        <v>1</v>
      </c>
      <c r="D2" s="4"/>
      <c r="E2" s="5"/>
      <c r="F2" s="28"/>
      <c r="G2" s="28"/>
    </row>
    <row r="3" spans="1:15" ht="15.75" thickBot="1">
      <c r="A3" s="6"/>
    </row>
    <row r="4" spans="1:15" ht="15.75" thickBot="1">
      <c r="A4" s="7"/>
      <c r="B4" s="8"/>
      <c r="C4" s="8"/>
      <c r="D4" s="8"/>
      <c r="E4" s="8"/>
      <c r="F4" s="45" t="s">
        <v>2</v>
      </c>
      <c r="G4" s="46"/>
      <c r="H4" s="47"/>
      <c r="I4" s="45" t="s">
        <v>3</v>
      </c>
      <c r="J4" s="46"/>
      <c r="K4" s="46"/>
      <c r="L4" s="47"/>
      <c r="M4" s="45" t="s">
        <v>4</v>
      </c>
      <c r="N4" s="46"/>
      <c r="O4" s="47"/>
    </row>
    <row r="5" spans="1:15" ht="15.75" thickBot="1">
      <c r="A5" s="9" t="s">
        <v>5</v>
      </c>
      <c r="B5" s="10" t="s">
        <v>6</v>
      </c>
      <c r="C5" s="2" t="s">
        <v>7</v>
      </c>
      <c r="D5" s="10" t="s">
        <v>8</v>
      </c>
      <c r="E5" s="2" t="s">
        <v>9</v>
      </c>
      <c r="F5" s="11" t="s">
        <v>10</v>
      </c>
      <c r="G5" s="12" t="s">
        <v>11</v>
      </c>
      <c r="H5" s="29" t="s">
        <v>12</v>
      </c>
      <c r="I5" s="12" t="s">
        <v>10</v>
      </c>
      <c r="J5" s="11" t="s">
        <v>11</v>
      </c>
      <c r="K5" s="32" t="s">
        <v>12</v>
      </c>
      <c r="L5" s="2"/>
      <c r="M5" s="11" t="s">
        <v>10</v>
      </c>
      <c r="N5" s="12" t="s">
        <v>11</v>
      </c>
      <c r="O5" s="29" t="s">
        <v>12</v>
      </c>
    </row>
    <row r="6" spans="1:15">
      <c r="A6" s="35">
        <v>1</v>
      </c>
      <c r="B6" s="36" t="s">
        <v>13</v>
      </c>
      <c r="C6" s="13">
        <v>325.85000000000002</v>
      </c>
      <c r="D6" s="14">
        <v>28.73</v>
      </c>
      <c r="E6" s="13">
        <v>6.48</v>
      </c>
      <c r="F6" s="15">
        <f>C6*0.2</f>
        <v>65.17</v>
      </c>
      <c r="G6" s="16">
        <f>(F6*12)/26</f>
        <v>30.078461538461536</v>
      </c>
      <c r="H6" s="30">
        <f>F6*0.5</f>
        <v>32.585000000000001</v>
      </c>
      <c r="I6" s="17">
        <f>D6*0.2</f>
        <v>5.7460000000000004</v>
      </c>
      <c r="J6" s="15">
        <f>(I6*12)/26</f>
        <v>2.6520000000000001</v>
      </c>
      <c r="K6" s="33">
        <f>I6*0.5</f>
        <v>2.8730000000000002</v>
      </c>
      <c r="L6" s="18"/>
      <c r="M6" s="15">
        <f>E6*0.2</f>
        <v>1.2960000000000003</v>
      </c>
      <c r="N6" s="16">
        <f>(M6*12)/26</f>
        <v>0.59815384615384626</v>
      </c>
      <c r="O6" s="30">
        <f>M6*0.5</f>
        <v>0.64800000000000013</v>
      </c>
    </row>
    <row r="7" spans="1:15">
      <c r="A7" s="35">
        <f>A6+1</f>
        <v>2</v>
      </c>
      <c r="B7" s="36" t="s">
        <v>14</v>
      </c>
      <c r="C7" s="13">
        <v>684.28</v>
      </c>
      <c r="D7" s="14">
        <v>57.47</v>
      </c>
      <c r="E7" s="13">
        <v>12.96</v>
      </c>
      <c r="F7" s="19">
        <f>C7-(($C$6*$A$1)+(C7-$C$6)*$A$2)</f>
        <v>208.54200000000003</v>
      </c>
      <c r="G7" s="16">
        <f t="shared" ref="G7:G9" si="0">(F7*12)/26</f>
        <v>96.250153846153864</v>
      </c>
      <c r="H7" s="30">
        <f t="shared" ref="H7:H9" si="1">F7*0.5</f>
        <v>104.27100000000002</v>
      </c>
      <c r="I7" s="17">
        <f>D7-(($D$6*$A$1)+(D7-$D$6)*$A$2)</f>
        <v>17.241999999999997</v>
      </c>
      <c r="J7" s="15">
        <f t="shared" ref="J7:J9" si="2">(I7*12)/26</f>
        <v>7.9578461538461527</v>
      </c>
      <c r="K7" s="33">
        <f t="shared" ref="K7:K9" si="3">I7*0.5</f>
        <v>8.6209999999999987</v>
      </c>
      <c r="L7" s="18"/>
      <c r="M7" s="19">
        <f>E7-(($E$6*$A$1)+(E7-$E$6)*$A$2)</f>
        <v>3.8879999999999999</v>
      </c>
      <c r="N7" s="16">
        <f t="shared" ref="N7:N9" si="4">(M7*12)/26</f>
        <v>1.7944615384615383</v>
      </c>
      <c r="O7" s="30">
        <f t="shared" ref="O7:O9" si="5">M7*0.5</f>
        <v>1.944</v>
      </c>
    </row>
    <row r="8" spans="1:15">
      <c r="A8" s="35">
        <f t="shared" ref="A8:A9" si="6">A7+1</f>
        <v>3</v>
      </c>
      <c r="B8" s="36" t="s">
        <v>15</v>
      </c>
      <c r="C8" s="13">
        <v>619.11</v>
      </c>
      <c r="D8" s="14">
        <v>73.260000000000005</v>
      </c>
      <c r="E8" s="13">
        <v>12.31</v>
      </c>
      <c r="F8" s="19">
        <f t="shared" ref="F8:F9" si="7">C8-(($C$6*$A$1)+(C8-$C$6)*$A$2)</f>
        <v>182.47400000000005</v>
      </c>
      <c r="G8" s="16">
        <f t="shared" si="0"/>
        <v>84.218769230769254</v>
      </c>
      <c r="H8" s="30">
        <f t="shared" si="1"/>
        <v>91.237000000000023</v>
      </c>
      <c r="I8" s="17">
        <f t="shared" ref="I8:I9" si="8">D8-(($D$6*$A$1)+(D8-$D$6)*$A$2)</f>
        <v>23.558000000000007</v>
      </c>
      <c r="J8" s="15">
        <f t="shared" si="2"/>
        <v>10.87292307692308</v>
      </c>
      <c r="K8" s="33">
        <f t="shared" si="3"/>
        <v>11.779000000000003</v>
      </c>
      <c r="L8" s="18"/>
      <c r="M8" s="19">
        <f t="shared" ref="M8:M9" si="9">E8-(($E$6*$A$1)+(E8-$E$6)*$A$2)</f>
        <v>3.6280000000000001</v>
      </c>
      <c r="N8" s="16">
        <f t="shared" si="4"/>
        <v>1.6744615384615384</v>
      </c>
      <c r="O8" s="30">
        <f t="shared" si="5"/>
        <v>1.8140000000000001</v>
      </c>
    </row>
    <row r="9" spans="1:15" ht="15.75" thickBot="1">
      <c r="A9" s="37">
        <f t="shared" si="6"/>
        <v>4</v>
      </c>
      <c r="B9" s="38" t="s">
        <v>16</v>
      </c>
      <c r="C9" s="20">
        <v>1010.13</v>
      </c>
      <c r="D9" s="21">
        <v>101.99</v>
      </c>
      <c r="E9" s="20">
        <v>19.350000000000001</v>
      </c>
      <c r="F9" s="22">
        <f t="shared" si="7"/>
        <v>338.88199999999995</v>
      </c>
      <c r="G9" s="23">
        <f t="shared" si="0"/>
        <v>156.40707692307689</v>
      </c>
      <c r="H9" s="31">
        <f t="shared" si="1"/>
        <v>169.44099999999997</v>
      </c>
      <c r="I9" s="25">
        <f t="shared" si="8"/>
        <v>35.049999999999997</v>
      </c>
      <c r="J9" s="24">
        <f t="shared" si="2"/>
        <v>16.176923076923075</v>
      </c>
      <c r="K9" s="34">
        <f t="shared" si="3"/>
        <v>17.524999999999999</v>
      </c>
      <c r="L9" s="26"/>
      <c r="M9" s="22">
        <f t="shared" si="9"/>
        <v>6.4439999999999991</v>
      </c>
      <c r="N9" s="23">
        <f t="shared" si="4"/>
        <v>2.9741538461538459</v>
      </c>
      <c r="O9" s="31">
        <f t="shared" si="5"/>
        <v>3.2219999999999995</v>
      </c>
    </row>
    <row r="11" spans="1:15">
      <c r="C11" s="48"/>
      <c r="D11" s="48"/>
    </row>
    <row r="12" spans="1:15">
      <c r="C12" s="40"/>
      <c r="D12" s="39"/>
    </row>
    <row r="13" spans="1:15">
      <c r="C13" s="40"/>
      <c r="D13" s="39"/>
    </row>
    <row r="14" spans="1:15">
      <c r="C14" s="40"/>
      <c r="D14" s="39"/>
    </row>
    <row r="15" spans="1:15">
      <c r="C15" s="40"/>
      <c r="D15" s="39"/>
    </row>
  </sheetData>
  <mergeCells count="6">
    <mergeCell ref="C11:D11"/>
    <mergeCell ref="A1:B1"/>
    <mergeCell ref="A2:B2"/>
    <mergeCell ref="F4:H4"/>
    <mergeCell ref="I4:L4"/>
    <mergeCell ref="M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R. Thornton</dc:creator>
  <cp:lastModifiedBy>John R. Thornton</cp:lastModifiedBy>
  <dcterms:created xsi:type="dcterms:W3CDTF">2015-11-19T00:53:53Z</dcterms:created>
  <dcterms:modified xsi:type="dcterms:W3CDTF">2015-11-19T16:46:06Z</dcterms:modified>
</cp:coreProperties>
</file>