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 activeTab="6"/>
  </bookViews>
  <sheets>
    <sheet name="Gap" sheetId="1" r:id="rId1"/>
    <sheet name="Critical Illness" sheetId="4" r:id="rId2"/>
    <sheet name="Accident 24" sheetId="2" r:id="rId3"/>
    <sheet name="At A Glance" sheetId="7" r:id="rId4"/>
    <sheet name="Company Savings" sheetId="5" r:id="rId5"/>
    <sheet name="Sequence" sheetId="6" r:id="rId6"/>
    <sheet name="Opti-Med" sheetId="8" r:id="rId7"/>
  </sheets>
  <calcPr calcId="125725"/>
</workbook>
</file>

<file path=xl/calcChain.xml><?xml version="1.0" encoding="utf-8"?>
<calcChain xmlns="http://schemas.openxmlformats.org/spreadsheetml/2006/main">
  <c r="C9" i="1"/>
  <c r="B1" i="8"/>
  <c r="B10" s="1"/>
  <c r="G14"/>
  <c r="G15"/>
  <c r="G20" s="1"/>
  <c r="G25" s="1"/>
  <c r="G30" s="1"/>
  <c r="G35" s="1"/>
  <c r="G40" s="1"/>
  <c r="G45" s="1"/>
  <c r="G50" s="1"/>
  <c r="G55" s="1"/>
  <c r="G60" s="1"/>
  <c r="G65" s="1"/>
  <c r="G70" s="1"/>
  <c r="G75" s="1"/>
  <c r="G80" s="1"/>
  <c r="G85" s="1"/>
  <c r="G90" s="1"/>
  <c r="G95" s="1"/>
  <c r="G100" s="1"/>
  <c r="G105" s="1"/>
  <c r="G110" s="1"/>
  <c r="F24"/>
  <c r="F29" s="1"/>
  <c r="E24"/>
  <c r="O24" s="1"/>
  <c r="C24"/>
  <c r="C29" s="1"/>
  <c r="E23"/>
  <c r="E28" s="1"/>
  <c r="P24"/>
  <c r="O23"/>
  <c r="M19"/>
  <c r="O19"/>
  <c r="P19"/>
  <c r="O18"/>
  <c r="M14"/>
  <c r="N14"/>
  <c r="Q14" s="1"/>
  <c r="O14"/>
  <c r="P14"/>
  <c r="M15"/>
  <c r="N15"/>
  <c r="O15"/>
  <c r="P15"/>
  <c r="Q15" s="1"/>
  <c r="N13"/>
  <c r="O13"/>
  <c r="P13"/>
  <c r="M13"/>
  <c r="C19"/>
  <c r="D19"/>
  <c r="D24" s="1"/>
  <c r="E19"/>
  <c r="F19"/>
  <c r="G19"/>
  <c r="G24" s="1"/>
  <c r="G29" s="1"/>
  <c r="G34" s="1"/>
  <c r="G39" s="1"/>
  <c r="G44" s="1"/>
  <c r="G49" s="1"/>
  <c r="G54" s="1"/>
  <c r="G59" s="1"/>
  <c r="G64" s="1"/>
  <c r="G69" s="1"/>
  <c r="G74" s="1"/>
  <c r="G79" s="1"/>
  <c r="G84" s="1"/>
  <c r="G89" s="1"/>
  <c r="G94" s="1"/>
  <c r="G99" s="1"/>
  <c r="G104" s="1"/>
  <c r="G109" s="1"/>
  <c r="C20"/>
  <c r="C25" s="1"/>
  <c r="D20"/>
  <c r="N20" s="1"/>
  <c r="E20"/>
  <c r="O20" s="1"/>
  <c r="F20"/>
  <c r="F25" s="1"/>
  <c r="P25" s="1"/>
  <c r="D18"/>
  <c r="D23" s="1"/>
  <c r="N23" s="1"/>
  <c r="E18"/>
  <c r="F18"/>
  <c r="F23" s="1"/>
  <c r="C18"/>
  <c r="C23" s="1"/>
  <c r="C81"/>
  <c r="C76"/>
  <c r="C101" s="1"/>
  <c r="C71"/>
  <c r="C96" s="1"/>
  <c r="C66"/>
  <c r="C91" s="1"/>
  <c r="L13"/>
  <c r="L18"/>
  <c r="L23"/>
  <c r="L28"/>
  <c r="L36"/>
  <c r="L38"/>
  <c r="L41"/>
  <c r="L46" s="1"/>
  <c r="L51" s="1"/>
  <c r="L56" s="1"/>
  <c r="L61" s="1"/>
  <c r="L66" s="1"/>
  <c r="L71" s="1"/>
  <c r="L76" s="1"/>
  <c r="L81" s="1"/>
  <c r="L86" s="1"/>
  <c r="L91" s="1"/>
  <c r="L96" s="1"/>
  <c r="L101" s="1"/>
  <c r="L106" s="1"/>
  <c r="L48"/>
  <c r="L53"/>
  <c r="L63"/>
  <c r="L68"/>
  <c r="L73"/>
  <c r="L78"/>
  <c r="L83"/>
  <c r="L88"/>
  <c r="L93"/>
  <c r="L98"/>
  <c r="L103"/>
  <c r="L111"/>
  <c r="C61"/>
  <c r="C86" s="1"/>
  <c r="G13"/>
  <c r="G18" s="1"/>
  <c r="G23" s="1"/>
  <c r="G28" s="1"/>
  <c r="G33" s="1"/>
  <c r="G38" s="1"/>
  <c r="G43" s="1"/>
  <c r="G48" s="1"/>
  <c r="G53" s="1"/>
  <c r="G58" s="1"/>
  <c r="G63" s="1"/>
  <c r="G68" s="1"/>
  <c r="G73" s="1"/>
  <c r="G78" s="1"/>
  <c r="G83" s="1"/>
  <c r="G88" s="1"/>
  <c r="G93" s="1"/>
  <c r="G98" s="1"/>
  <c r="G103" s="1"/>
  <c r="G108" s="1"/>
  <c r="A7"/>
  <c r="A4"/>
  <c r="B28" i="7"/>
  <c r="B23"/>
  <c r="B18"/>
  <c r="B13"/>
  <c r="C43"/>
  <c r="D43"/>
  <c r="C44"/>
  <c r="D44"/>
  <c r="C45"/>
  <c r="D45"/>
  <c r="C46"/>
  <c r="D46"/>
  <c r="B44"/>
  <c r="B45"/>
  <c r="B46"/>
  <c r="B43"/>
  <c r="B37"/>
  <c r="D56" i="1"/>
  <c r="E56"/>
  <c r="F56"/>
  <c r="C56"/>
  <c r="D51"/>
  <c r="E51"/>
  <c r="F51"/>
  <c r="C51"/>
  <c r="F57"/>
  <c r="E58"/>
  <c r="D57"/>
  <c r="C58"/>
  <c r="F52"/>
  <c r="E52"/>
  <c r="D52"/>
  <c r="B1" i="4"/>
  <c r="G8"/>
  <c r="D139"/>
  <c r="D134"/>
  <c r="D136" s="1"/>
  <c r="D129"/>
  <c r="D124"/>
  <c r="D119"/>
  <c r="D121" s="1"/>
  <c r="D111"/>
  <c r="D106"/>
  <c r="D101"/>
  <c r="D96"/>
  <c r="D91"/>
  <c r="A1" i="2"/>
  <c r="D141" i="4"/>
  <c r="F140"/>
  <c r="F141" s="1"/>
  <c r="E140"/>
  <c r="E141" s="1"/>
  <c r="D140"/>
  <c r="C140"/>
  <c r="C141" s="1"/>
  <c r="F135"/>
  <c r="F136" s="1"/>
  <c r="E135"/>
  <c r="E136" s="1"/>
  <c r="D135"/>
  <c r="C135"/>
  <c r="C136" s="1"/>
  <c r="D131"/>
  <c r="F130"/>
  <c r="F131" s="1"/>
  <c r="E130"/>
  <c r="E131" s="1"/>
  <c r="D130"/>
  <c r="C130"/>
  <c r="C131" s="1"/>
  <c r="F125"/>
  <c r="F126" s="1"/>
  <c r="E125"/>
  <c r="E126" s="1"/>
  <c r="D125"/>
  <c r="C125"/>
  <c r="C126" s="1"/>
  <c r="F120"/>
  <c r="F121" s="1"/>
  <c r="E120"/>
  <c r="E121" s="1"/>
  <c r="D120"/>
  <c r="C120"/>
  <c r="C121" s="1"/>
  <c r="F112"/>
  <c r="F113" s="1"/>
  <c r="E112"/>
  <c r="E113" s="1"/>
  <c r="D112"/>
  <c r="D113" s="1"/>
  <c r="C112"/>
  <c r="G112" s="1"/>
  <c r="F107"/>
  <c r="F108" s="1"/>
  <c r="E107"/>
  <c r="E108" s="1"/>
  <c r="D107"/>
  <c r="C107"/>
  <c r="G107" s="1"/>
  <c r="F102"/>
  <c r="F103" s="1"/>
  <c r="E102"/>
  <c r="E103" s="1"/>
  <c r="D102"/>
  <c r="D103" s="1"/>
  <c r="C102"/>
  <c r="F97"/>
  <c r="F98" s="1"/>
  <c r="E97"/>
  <c r="E98" s="1"/>
  <c r="D97"/>
  <c r="D98" s="1"/>
  <c r="C97"/>
  <c r="F92"/>
  <c r="F93" s="1"/>
  <c r="E92"/>
  <c r="E93" s="1"/>
  <c r="D92"/>
  <c r="D93" s="1"/>
  <c r="C92"/>
  <c r="G92" s="1"/>
  <c r="F84"/>
  <c r="F85" s="1"/>
  <c r="E84"/>
  <c r="E85" s="1"/>
  <c r="D84"/>
  <c r="D85" s="1"/>
  <c r="C84"/>
  <c r="G84" s="1"/>
  <c r="F79"/>
  <c r="F80" s="1"/>
  <c r="E79"/>
  <c r="E80" s="1"/>
  <c r="D79"/>
  <c r="D80" s="1"/>
  <c r="C79"/>
  <c r="G79" s="1"/>
  <c r="F74"/>
  <c r="F75" s="1"/>
  <c r="E74"/>
  <c r="E75" s="1"/>
  <c r="D74"/>
  <c r="D75" s="1"/>
  <c r="C74"/>
  <c r="F69"/>
  <c r="F70" s="1"/>
  <c r="E69"/>
  <c r="E70" s="1"/>
  <c r="D69"/>
  <c r="D70" s="1"/>
  <c r="C69"/>
  <c r="F64"/>
  <c r="F65" s="1"/>
  <c r="E64"/>
  <c r="E65" s="1"/>
  <c r="D64"/>
  <c r="D65" s="1"/>
  <c r="C64"/>
  <c r="G64" s="1"/>
  <c r="D56"/>
  <c r="E56"/>
  <c r="F56"/>
  <c r="C56"/>
  <c r="G56" s="1"/>
  <c r="D51"/>
  <c r="E51"/>
  <c r="F51"/>
  <c r="F52" s="1"/>
  <c r="C51"/>
  <c r="C52" s="1"/>
  <c r="D46"/>
  <c r="E46"/>
  <c r="F46"/>
  <c r="F47" s="1"/>
  <c r="C46"/>
  <c r="D41"/>
  <c r="D42" s="1"/>
  <c r="E41"/>
  <c r="E42" s="1"/>
  <c r="F41"/>
  <c r="C41"/>
  <c r="C42" s="1"/>
  <c r="E36"/>
  <c r="F36"/>
  <c r="D36"/>
  <c r="D37" s="1"/>
  <c r="C36"/>
  <c r="G36" s="1"/>
  <c r="D52"/>
  <c r="E37"/>
  <c r="F57"/>
  <c r="E57"/>
  <c r="D57"/>
  <c r="E52"/>
  <c r="E47"/>
  <c r="D47"/>
  <c r="F42"/>
  <c r="F37"/>
  <c r="D24"/>
  <c r="F24"/>
  <c r="F29"/>
  <c r="E29"/>
  <c r="D29"/>
  <c r="C29"/>
  <c r="G28"/>
  <c r="E24"/>
  <c r="C24"/>
  <c r="F19"/>
  <c r="E19"/>
  <c r="D19"/>
  <c r="C19"/>
  <c r="G18"/>
  <c r="F14"/>
  <c r="E14"/>
  <c r="D14"/>
  <c r="C14"/>
  <c r="G13"/>
  <c r="F9"/>
  <c r="E9"/>
  <c r="D9"/>
  <c r="C9"/>
  <c r="G9" s="1"/>
  <c r="D6" i="5"/>
  <c r="H8"/>
  <c r="D14" i="1"/>
  <c r="D15" s="1"/>
  <c r="E14"/>
  <c r="E15" s="1"/>
  <c r="F14"/>
  <c r="F15" s="1"/>
  <c r="D9"/>
  <c r="D10" s="1"/>
  <c r="E9"/>
  <c r="F9"/>
  <c r="F10" s="1"/>
  <c r="C14"/>
  <c r="A14"/>
  <c r="B13"/>
  <c r="A9"/>
  <c r="C23"/>
  <c r="D23"/>
  <c r="E23"/>
  <c r="E24" s="1"/>
  <c r="F23"/>
  <c r="F24" s="1"/>
  <c r="C24"/>
  <c r="C28"/>
  <c r="D28"/>
  <c r="E28"/>
  <c r="F28"/>
  <c r="C29"/>
  <c r="D29"/>
  <c r="E29"/>
  <c r="F29"/>
  <c r="B2" i="6"/>
  <c r="E4"/>
  <c r="E5"/>
  <c r="E6"/>
  <c r="E3"/>
  <c r="B4"/>
  <c r="B5"/>
  <c r="B6"/>
  <c r="B3"/>
  <c r="A3" i="5"/>
  <c r="B2"/>
  <c r="C2"/>
  <c r="D2"/>
  <c r="E2"/>
  <c r="A2"/>
  <c r="E6"/>
  <c r="F6"/>
  <c r="G6"/>
  <c r="B1"/>
  <c r="A1"/>
  <c r="D79" i="1"/>
  <c r="D80" s="1"/>
  <c r="E79"/>
  <c r="E80" s="1"/>
  <c r="F79"/>
  <c r="F80" s="1"/>
  <c r="D84"/>
  <c r="E84"/>
  <c r="F84"/>
  <c r="C84"/>
  <c r="C79"/>
  <c r="C80" s="1"/>
  <c r="D70"/>
  <c r="D71" s="1"/>
  <c r="E70"/>
  <c r="F70"/>
  <c r="F71" s="1"/>
  <c r="C70"/>
  <c r="D65"/>
  <c r="D72" s="1"/>
  <c r="E65"/>
  <c r="E66" s="1"/>
  <c r="F65"/>
  <c r="F66" s="1"/>
  <c r="F62" s="1"/>
  <c r="C65"/>
  <c r="C66" s="1"/>
  <c r="F72"/>
  <c r="D44"/>
  <c r="E4" i="2" s="1"/>
  <c r="G4" s="1"/>
  <c r="G44" i="7" s="1"/>
  <c r="E44" i="1"/>
  <c r="E5" i="2" s="1"/>
  <c r="G5" s="1"/>
  <c r="G45" i="7" s="1"/>
  <c r="F44" i="1"/>
  <c r="E6" i="2" s="1"/>
  <c r="F6" s="1"/>
  <c r="F46" i="7" s="1"/>
  <c r="C44" i="1"/>
  <c r="E3" i="2" s="1"/>
  <c r="G3" s="1"/>
  <c r="G43" i="7" s="1"/>
  <c r="F85" i="1"/>
  <c r="E85"/>
  <c r="D85"/>
  <c r="C85"/>
  <c r="E71"/>
  <c r="E62" s="1"/>
  <c r="G42"/>
  <c r="D38"/>
  <c r="E38"/>
  <c r="F38"/>
  <c r="D43"/>
  <c r="E43"/>
  <c r="F43"/>
  <c r="C43"/>
  <c r="G37"/>
  <c r="C38"/>
  <c r="C34" s="1"/>
  <c r="G51" l="1"/>
  <c r="E34"/>
  <c r="E76"/>
  <c r="E20"/>
  <c r="F76"/>
  <c r="F20"/>
  <c r="F6"/>
  <c r="F34"/>
  <c r="D34"/>
  <c r="D76"/>
  <c r="D6"/>
  <c r="C76"/>
  <c r="C20"/>
  <c r="B7" i="8"/>
  <c r="Q13"/>
  <c r="N18"/>
  <c r="F28"/>
  <c r="P23"/>
  <c r="P18"/>
  <c r="D25"/>
  <c r="D30" s="1"/>
  <c r="T1"/>
  <c r="N25"/>
  <c r="M24"/>
  <c r="D29"/>
  <c r="N24"/>
  <c r="N19"/>
  <c r="Q19" s="1"/>
  <c r="P20"/>
  <c r="E25"/>
  <c r="C28"/>
  <c r="C33" s="1"/>
  <c r="M23"/>
  <c r="Q16"/>
  <c r="T3" s="1"/>
  <c r="M18"/>
  <c r="Q18" s="1"/>
  <c r="C30"/>
  <c r="C35" s="1"/>
  <c r="M25"/>
  <c r="M20"/>
  <c r="Q20" s="1"/>
  <c r="E33"/>
  <c r="O28"/>
  <c r="D34"/>
  <c r="N29"/>
  <c r="F34"/>
  <c r="P29"/>
  <c r="F33"/>
  <c r="P28"/>
  <c r="M29"/>
  <c r="C34"/>
  <c r="D35"/>
  <c r="N30"/>
  <c r="D28"/>
  <c r="E29"/>
  <c r="F30"/>
  <c r="G12"/>
  <c r="G17" s="1"/>
  <c r="G22" s="1"/>
  <c r="G27" s="1"/>
  <c r="G32" s="1"/>
  <c r="G37" s="1"/>
  <c r="G42" s="1"/>
  <c r="G47" s="1"/>
  <c r="G52" s="1"/>
  <c r="G57" s="1"/>
  <c r="G62" s="1"/>
  <c r="G67" s="1"/>
  <c r="G72" s="1"/>
  <c r="G77" s="1"/>
  <c r="G82" s="1"/>
  <c r="G87" s="1"/>
  <c r="G92" s="1"/>
  <c r="G97" s="1"/>
  <c r="G102" s="1"/>
  <c r="G107" s="1"/>
  <c r="B4"/>
  <c r="E44" i="7"/>
  <c r="E45"/>
  <c r="G46" i="4"/>
  <c r="G74"/>
  <c r="E43" i="7"/>
  <c r="E46"/>
  <c r="B33"/>
  <c r="B8" s="1"/>
  <c r="A41"/>
  <c r="G102" i="4"/>
  <c r="C37"/>
  <c r="D66" i="1"/>
  <c r="D62" s="1"/>
  <c r="C52"/>
  <c r="G52" s="1"/>
  <c r="C57"/>
  <c r="E57"/>
  <c r="D58"/>
  <c r="F58"/>
  <c r="G56"/>
  <c r="G59" s="1"/>
  <c r="G69" i="4"/>
  <c r="G97"/>
  <c r="D126"/>
  <c r="F30" i="1"/>
  <c r="D108" i="4"/>
  <c r="G121"/>
  <c r="G126"/>
  <c r="G131"/>
  <c r="G136"/>
  <c r="G141"/>
  <c r="G120"/>
  <c r="G125"/>
  <c r="G130"/>
  <c r="G135"/>
  <c r="G140"/>
  <c r="G114"/>
  <c r="C93"/>
  <c r="G93" s="1"/>
  <c r="C98"/>
  <c r="G98" s="1"/>
  <c r="C103"/>
  <c r="G103" s="1"/>
  <c r="C108"/>
  <c r="G108" s="1"/>
  <c r="C113"/>
  <c r="G113" s="1"/>
  <c r="C65"/>
  <c r="G65" s="1"/>
  <c r="C70"/>
  <c r="G70" s="1"/>
  <c r="C75"/>
  <c r="G75" s="1"/>
  <c r="C80"/>
  <c r="G80" s="1"/>
  <c r="C85"/>
  <c r="G85" s="1"/>
  <c r="C57"/>
  <c r="G57" s="1"/>
  <c r="C47"/>
  <c r="G47" s="1"/>
  <c r="G41"/>
  <c r="G52"/>
  <c r="G51"/>
  <c r="G42"/>
  <c r="G58"/>
  <c r="G37"/>
  <c r="G19"/>
  <c r="G23"/>
  <c r="G30" s="1"/>
  <c r="G29"/>
  <c r="G24"/>
  <c r="G14"/>
  <c r="C16" i="1"/>
  <c r="D11" i="5"/>
  <c r="G45" i="1"/>
  <c r="G84"/>
  <c r="G11" i="5"/>
  <c r="F11"/>
  <c r="E16" i="1"/>
  <c r="E11" i="5"/>
  <c r="H7"/>
  <c r="A2" i="6" s="1"/>
  <c r="C2" s="1"/>
  <c r="C30" i="1"/>
  <c r="D30"/>
  <c r="G70"/>
  <c r="C86"/>
  <c r="E30"/>
  <c r="G14"/>
  <c r="G29"/>
  <c r="G23"/>
  <c r="D24"/>
  <c r="G28"/>
  <c r="C10"/>
  <c r="E10"/>
  <c r="E6" s="1"/>
  <c r="C15"/>
  <c r="G15" s="1"/>
  <c r="D16"/>
  <c r="F16"/>
  <c r="G9"/>
  <c r="G65"/>
  <c r="E72"/>
  <c r="C72"/>
  <c r="F86"/>
  <c r="G79"/>
  <c r="G87" s="1"/>
  <c r="D86"/>
  <c r="C71"/>
  <c r="C62" s="1"/>
  <c r="G6" i="2"/>
  <c r="F4"/>
  <c r="F44" i="7" s="1"/>
  <c r="F3" i="2"/>
  <c r="F43" i="7" s="1"/>
  <c r="F5" i="2"/>
  <c r="F45" i="7" s="1"/>
  <c r="E86" i="1"/>
  <c r="G80"/>
  <c r="G85"/>
  <c r="G43"/>
  <c r="G38"/>
  <c r="G71"/>
  <c r="G66"/>
  <c r="C6" l="1"/>
  <c r="G24"/>
  <c r="G32" s="1"/>
  <c r="C3" s="1"/>
  <c r="C4" s="1"/>
  <c r="D20"/>
  <c r="Q23" i="8"/>
  <c r="M30"/>
  <c r="Q24"/>
  <c r="M28"/>
  <c r="E30"/>
  <c r="O25"/>
  <c r="Q25" s="1"/>
  <c r="Q21"/>
  <c r="B3" s="1"/>
  <c r="F35"/>
  <c r="P30"/>
  <c r="D33"/>
  <c r="N28"/>
  <c r="D40"/>
  <c r="N35"/>
  <c r="F38"/>
  <c r="P33"/>
  <c r="C40"/>
  <c r="M35"/>
  <c r="F39"/>
  <c r="P34"/>
  <c r="D39"/>
  <c r="N34"/>
  <c r="E38"/>
  <c r="O33"/>
  <c r="C38"/>
  <c r="M33"/>
  <c r="O29"/>
  <c r="Q29" s="1"/>
  <c r="E34"/>
  <c r="M34"/>
  <c r="C39"/>
  <c r="G86" i="4"/>
  <c r="G7" i="2"/>
  <c r="K14" i="5" s="1"/>
  <c r="G46" i="7"/>
  <c r="G47" s="1"/>
  <c r="F47"/>
  <c r="G57" i="1"/>
  <c r="G60" s="1"/>
  <c r="E3" s="1"/>
  <c r="E4" s="1"/>
  <c r="G31" i="4"/>
  <c r="B3" s="1"/>
  <c r="B39" i="7" s="1"/>
  <c r="G142" i="4"/>
  <c r="G143"/>
  <c r="F3" s="1"/>
  <c r="F39" i="7" s="1"/>
  <c r="G115" i="4"/>
  <c r="E3" s="1"/>
  <c r="E39" i="7" s="1"/>
  <c r="G87" i="4"/>
  <c r="D3" s="1"/>
  <c r="D39" i="7" s="1"/>
  <c r="G59" i="4"/>
  <c r="C3" s="1"/>
  <c r="C39" i="7" s="1"/>
  <c r="H9" i="5"/>
  <c r="H15"/>
  <c r="A6" i="6" s="1"/>
  <c r="C6" s="1"/>
  <c r="H13" i="5"/>
  <c r="A4" i="6" s="1"/>
  <c r="C4" s="1"/>
  <c r="H14" i="5"/>
  <c r="A5" i="6" s="1"/>
  <c r="C5" s="1"/>
  <c r="H12" i="5"/>
  <c r="A3" i="6" s="1"/>
  <c r="C3" s="1"/>
  <c r="G17" i="1"/>
  <c r="G31"/>
  <c r="G73"/>
  <c r="G10"/>
  <c r="G18" s="1"/>
  <c r="B3" s="1"/>
  <c r="B4" s="1"/>
  <c r="F7" i="2"/>
  <c r="G88" i="1"/>
  <c r="G3" s="1"/>
  <c r="G4" s="1"/>
  <c r="G46"/>
  <c r="D3" s="1"/>
  <c r="D4" s="1"/>
  <c r="G74"/>
  <c r="F3" s="1"/>
  <c r="F4" s="1"/>
  <c r="Q28" i="8" l="1"/>
  <c r="Q26"/>
  <c r="C3" s="1"/>
  <c r="U3" s="1"/>
  <c r="O30"/>
  <c r="Q30" s="1"/>
  <c r="E35"/>
  <c r="Q31"/>
  <c r="D3" s="1"/>
  <c r="M39"/>
  <c r="C44"/>
  <c r="O34"/>
  <c r="E39"/>
  <c r="C43"/>
  <c r="M38"/>
  <c r="E43"/>
  <c r="O38"/>
  <c r="N39"/>
  <c r="D44"/>
  <c r="P39"/>
  <c r="F44"/>
  <c r="C45"/>
  <c r="M40"/>
  <c r="F43"/>
  <c r="P38"/>
  <c r="D45"/>
  <c r="N40"/>
  <c r="D38"/>
  <c r="N33"/>
  <c r="Q33" s="1"/>
  <c r="F40"/>
  <c r="P35"/>
  <c r="Q34"/>
  <c r="K15" i="5"/>
  <c r="J14"/>
  <c r="K13"/>
  <c r="K12"/>
  <c r="D3"/>
  <c r="I14" s="1"/>
  <c r="F4" i="7"/>
  <c r="F35"/>
  <c r="E3" i="5"/>
  <c r="I15" s="1"/>
  <c r="D6" i="6" s="1"/>
  <c r="F6" s="1"/>
  <c r="G6" s="1"/>
  <c r="H6" s="1"/>
  <c r="G35" i="7"/>
  <c r="G4"/>
  <c r="C3" i="5"/>
  <c r="I13" s="1"/>
  <c r="D4" i="7"/>
  <c r="D35"/>
  <c r="B4"/>
  <c r="B35"/>
  <c r="E35"/>
  <c r="E4"/>
  <c r="B3" i="5"/>
  <c r="C35" i="7"/>
  <c r="C4"/>
  <c r="J15" i="5"/>
  <c r="J13"/>
  <c r="J12"/>
  <c r="I12" l="1"/>
  <c r="D3" i="6" s="1"/>
  <c r="F3" s="1"/>
  <c r="G3" s="1"/>
  <c r="H3" s="1"/>
  <c r="E40" i="8"/>
  <c r="O35"/>
  <c r="Q35" s="1"/>
  <c r="Q36" s="1"/>
  <c r="E3" s="1"/>
  <c r="F49"/>
  <c r="P44"/>
  <c r="C49"/>
  <c r="M44"/>
  <c r="F45"/>
  <c r="P40"/>
  <c r="D43"/>
  <c r="N38"/>
  <c r="Q38" s="1"/>
  <c r="N45"/>
  <c r="D50"/>
  <c r="F48"/>
  <c r="P43"/>
  <c r="C50"/>
  <c r="M45"/>
  <c r="O43"/>
  <c r="E48"/>
  <c r="C48"/>
  <c r="M43"/>
  <c r="D49"/>
  <c r="N44"/>
  <c r="E44"/>
  <c r="O39"/>
  <c r="Q39" s="1"/>
  <c r="L14" i="5"/>
  <c r="M14" s="1"/>
  <c r="D5" i="6"/>
  <c r="F5" s="1"/>
  <c r="G5" s="1"/>
  <c r="H5" s="1"/>
  <c r="L13" i="5"/>
  <c r="M13" s="1"/>
  <c r="L12"/>
  <c r="M12" s="1"/>
  <c r="F53" i="7"/>
  <c r="E30" s="1"/>
  <c r="C53"/>
  <c r="E15" s="1"/>
  <c r="E53"/>
  <c r="E25" s="1"/>
  <c r="B53"/>
  <c r="E10" s="1"/>
  <c r="D53"/>
  <c r="E20" s="1"/>
  <c r="B51"/>
  <c r="C10" s="1"/>
  <c r="D51"/>
  <c r="C20" s="1"/>
  <c r="F51"/>
  <c r="C30" s="1"/>
  <c r="C51"/>
  <c r="C15" s="1"/>
  <c r="E51"/>
  <c r="C25" s="1"/>
  <c r="F50"/>
  <c r="B30" s="1"/>
  <c r="C50"/>
  <c r="B15" s="1"/>
  <c r="E50"/>
  <c r="B25" s="1"/>
  <c r="B50"/>
  <c r="B10" s="1"/>
  <c r="D50"/>
  <c r="B20" s="1"/>
  <c r="F52"/>
  <c r="D30" s="1"/>
  <c r="B52"/>
  <c r="D10" s="1"/>
  <c r="D52"/>
  <c r="D20" s="1"/>
  <c r="C52"/>
  <c r="D15" s="1"/>
  <c r="E52"/>
  <c r="D25" s="1"/>
  <c r="B55"/>
  <c r="G10" s="1"/>
  <c r="D55"/>
  <c r="G20" s="1"/>
  <c r="F55"/>
  <c r="G30" s="1"/>
  <c r="C55"/>
  <c r="G15" s="1"/>
  <c r="E55"/>
  <c r="G25" s="1"/>
  <c r="C54"/>
  <c r="F15" s="1"/>
  <c r="E54"/>
  <c r="F25" s="1"/>
  <c r="F54"/>
  <c r="F30" s="1"/>
  <c r="B54"/>
  <c r="F10" s="1"/>
  <c r="D54"/>
  <c r="F20" s="1"/>
  <c r="L15" i="5"/>
  <c r="M15" s="1"/>
  <c r="D4" i="6"/>
  <c r="F4" s="1"/>
  <c r="G4" s="1"/>
  <c r="H4" s="1"/>
  <c r="O40" i="8" l="1"/>
  <c r="Q40" s="1"/>
  <c r="E45"/>
  <c r="O44"/>
  <c r="E49"/>
  <c r="D54"/>
  <c r="N49"/>
  <c r="E53"/>
  <c r="O48"/>
  <c r="D55"/>
  <c r="N50"/>
  <c r="Q41"/>
  <c r="F3" s="1"/>
  <c r="V3" s="1"/>
  <c r="Q44"/>
  <c r="C53"/>
  <c r="M48"/>
  <c r="C55"/>
  <c r="M50"/>
  <c r="F53"/>
  <c r="P48"/>
  <c r="N43"/>
  <c r="Q43" s="1"/>
  <c r="D48"/>
  <c r="P45"/>
  <c r="F50"/>
  <c r="M49"/>
  <c r="C54"/>
  <c r="F54"/>
  <c r="P49"/>
  <c r="O45" l="1"/>
  <c r="E50"/>
  <c r="Q45"/>
  <c r="M54"/>
  <c r="C59"/>
  <c r="F55"/>
  <c r="P50"/>
  <c r="F59"/>
  <c r="P54"/>
  <c r="F58"/>
  <c r="P53"/>
  <c r="C60"/>
  <c r="M55"/>
  <c r="C58"/>
  <c r="M53"/>
  <c r="D60"/>
  <c r="N55"/>
  <c r="E58"/>
  <c r="O53"/>
  <c r="D59"/>
  <c r="N54"/>
  <c r="Q49"/>
  <c r="D53"/>
  <c r="N48"/>
  <c r="Q48" s="1"/>
  <c r="O49"/>
  <c r="E54"/>
  <c r="Q46"/>
  <c r="G3" s="1"/>
  <c r="E55" l="1"/>
  <c r="O50"/>
  <c r="Q50" s="1"/>
  <c r="Q51" s="1"/>
  <c r="B6" s="1"/>
  <c r="O54"/>
  <c r="E59"/>
  <c r="C64"/>
  <c r="M59"/>
  <c r="D58"/>
  <c r="N53"/>
  <c r="Q53" s="1"/>
  <c r="D64"/>
  <c r="N59"/>
  <c r="E63"/>
  <c r="O58"/>
  <c r="D65"/>
  <c r="N60"/>
  <c r="C63"/>
  <c r="M58"/>
  <c r="C65"/>
  <c r="M60"/>
  <c r="F63"/>
  <c r="P58"/>
  <c r="F64"/>
  <c r="P59"/>
  <c r="F60"/>
  <c r="P55"/>
  <c r="Q54"/>
  <c r="E60" l="1"/>
  <c r="O55"/>
  <c r="Q55" s="1"/>
  <c r="Q56" s="1"/>
  <c r="C6" s="1"/>
  <c r="O59"/>
  <c r="E64"/>
  <c r="F65"/>
  <c r="P60"/>
  <c r="F69"/>
  <c r="P64"/>
  <c r="F68"/>
  <c r="P63"/>
  <c r="C70"/>
  <c r="M65"/>
  <c r="C68"/>
  <c r="M63"/>
  <c r="N65"/>
  <c r="D70"/>
  <c r="O63"/>
  <c r="E68"/>
  <c r="D69"/>
  <c r="N64"/>
  <c r="D63"/>
  <c r="N58"/>
  <c r="Q58" s="1"/>
  <c r="M64"/>
  <c r="C69"/>
  <c r="Q59"/>
  <c r="E65" l="1"/>
  <c r="O60"/>
  <c r="Q60" s="1"/>
  <c r="N63"/>
  <c r="D68"/>
  <c r="D74"/>
  <c r="N69"/>
  <c r="C73"/>
  <c r="M68"/>
  <c r="C75"/>
  <c r="M70"/>
  <c r="F73"/>
  <c r="P68"/>
  <c r="F74"/>
  <c r="P69"/>
  <c r="P65"/>
  <c r="F70"/>
  <c r="C74"/>
  <c r="M69"/>
  <c r="E73"/>
  <c r="O68"/>
  <c r="D75"/>
  <c r="N70"/>
  <c r="O64"/>
  <c r="E69"/>
  <c r="Q64"/>
  <c r="Q61"/>
  <c r="D6" s="1"/>
  <c r="W3" s="1"/>
  <c r="Q63"/>
  <c r="E70" l="1"/>
  <c r="O65"/>
  <c r="Q65" s="1"/>
  <c r="Q66" s="1"/>
  <c r="E6" s="1"/>
  <c r="N75"/>
  <c r="D80"/>
  <c r="E78"/>
  <c r="O73"/>
  <c r="C79"/>
  <c r="M74"/>
  <c r="F79"/>
  <c r="P74"/>
  <c r="P73"/>
  <c r="F78"/>
  <c r="C80"/>
  <c r="M75"/>
  <c r="C78"/>
  <c r="M73"/>
  <c r="D79"/>
  <c r="N74"/>
  <c r="E74"/>
  <c r="O69"/>
  <c r="Q69" s="1"/>
  <c r="F75"/>
  <c r="P70"/>
  <c r="D73"/>
  <c r="N68"/>
  <c r="Q68" s="1"/>
  <c r="E75" l="1"/>
  <c r="O70"/>
  <c r="Q70" s="1"/>
  <c r="Q71" s="1"/>
  <c r="F6" s="1"/>
  <c r="X3" s="1"/>
  <c r="P78"/>
  <c r="F83"/>
  <c r="E83"/>
  <c r="O78"/>
  <c r="N73"/>
  <c r="Q73" s="1"/>
  <c r="D78"/>
  <c r="P75"/>
  <c r="F80"/>
  <c r="O74"/>
  <c r="Q74" s="1"/>
  <c r="E79"/>
  <c r="D84"/>
  <c r="N79"/>
  <c r="C83"/>
  <c r="M78"/>
  <c r="C85"/>
  <c r="M80"/>
  <c r="F84"/>
  <c r="P79"/>
  <c r="C84"/>
  <c r="M79"/>
  <c r="N80"/>
  <c r="D85"/>
  <c r="O75" l="1"/>
  <c r="Q75" s="1"/>
  <c r="E80"/>
  <c r="Q76"/>
  <c r="G6" s="1"/>
  <c r="M84"/>
  <c r="C89"/>
  <c r="F89"/>
  <c r="P84"/>
  <c r="C90"/>
  <c r="M85"/>
  <c r="C88"/>
  <c r="M83"/>
  <c r="D89"/>
  <c r="N84"/>
  <c r="E88"/>
  <c r="O83"/>
  <c r="D90"/>
  <c r="N85"/>
  <c r="O79"/>
  <c r="E84"/>
  <c r="P80"/>
  <c r="F85"/>
  <c r="N78"/>
  <c r="Q78" s="1"/>
  <c r="D83"/>
  <c r="F88"/>
  <c r="P83"/>
  <c r="Q79"/>
  <c r="O80" l="1"/>
  <c r="Q80" s="1"/>
  <c r="E85"/>
  <c r="D88"/>
  <c r="N83"/>
  <c r="Q83" s="1"/>
  <c r="F90"/>
  <c r="P85"/>
  <c r="E89"/>
  <c r="O84"/>
  <c r="Q84" s="1"/>
  <c r="C94"/>
  <c r="M89"/>
  <c r="P88"/>
  <c r="F93"/>
  <c r="N90"/>
  <c r="D95"/>
  <c r="E93"/>
  <c r="O88"/>
  <c r="D94"/>
  <c r="N89"/>
  <c r="C93"/>
  <c r="M88"/>
  <c r="C95"/>
  <c r="M90"/>
  <c r="F94"/>
  <c r="P89"/>
  <c r="Q81"/>
  <c r="B9" s="1"/>
  <c r="O85" l="1"/>
  <c r="Q85" s="1"/>
  <c r="E90"/>
  <c r="Q86"/>
  <c r="C9" s="1"/>
  <c r="Y3" s="1"/>
  <c r="F99"/>
  <c r="P94"/>
  <c r="C100"/>
  <c r="M95"/>
  <c r="C98"/>
  <c r="M93"/>
  <c r="D99"/>
  <c r="N94"/>
  <c r="E98"/>
  <c r="O93"/>
  <c r="M94"/>
  <c r="C99"/>
  <c r="O89"/>
  <c r="E94"/>
  <c r="P90"/>
  <c r="F95"/>
  <c r="N88"/>
  <c r="Q88" s="1"/>
  <c r="D93"/>
  <c r="D100"/>
  <c r="N95"/>
  <c r="F98"/>
  <c r="P93"/>
  <c r="Q89"/>
  <c r="E95" l="1"/>
  <c r="O90"/>
  <c r="Q90" s="1"/>
  <c r="Q91" s="1"/>
  <c r="D9" s="1"/>
  <c r="P98"/>
  <c r="F103"/>
  <c r="N100"/>
  <c r="D105"/>
  <c r="E103"/>
  <c r="O98"/>
  <c r="D104"/>
  <c r="N99"/>
  <c r="C103"/>
  <c r="M98"/>
  <c r="C105"/>
  <c r="M100"/>
  <c r="F104"/>
  <c r="P99"/>
  <c r="D98"/>
  <c r="N93"/>
  <c r="Q93" s="1"/>
  <c r="F100"/>
  <c r="P95"/>
  <c r="E99"/>
  <c r="O94"/>
  <c r="Q94" s="1"/>
  <c r="C104"/>
  <c r="M99"/>
  <c r="O95" l="1"/>
  <c r="Q95" s="1"/>
  <c r="E100"/>
  <c r="M104"/>
  <c r="C109"/>
  <c r="M109" s="1"/>
  <c r="O99"/>
  <c r="Q99" s="1"/>
  <c r="E104"/>
  <c r="P100"/>
  <c r="F105"/>
  <c r="N98"/>
  <c r="Q98" s="1"/>
  <c r="D103"/>
  <c r="F109"/>
  <c r="P109" s="1"/>
  <c r="P104"/>
  <c r="C110"/>
  <c r="M110" s="1"/>
  <c r="M105"/>
  <c r="C108"/>
  <c r="M108" s="1"/>
  <c r="M103"/>
  <c r="D109"/>
  <c r="N109" s="1"/>
  <c r="N104"/>
  <c r="E108"/>
  <c r="O108" s="1"/>
  <c r="O103"/>
  <c r="N105"/>
  <c r="D110"/>
  <c r="N110" s="1"/>
  <c r="P103"/>
  <c r="F108"/>
  <c r="P108" s="1"/>
  <c r="Q96"/>
  <c r="E9" s="1"/>
  <c r="O100" l="1"/>
  <c r="Q100" s="1"/>
  <c r="E105"/>
  <c r="Q101"/>
  <c r="N103"/>
  <c r="Q103" s="1"/>
  <c r="D108"/>
  <c r="N108" s="1"/>
  <c r="Q108" s="1"/>
  <c r="P105"/>
  <c r="F110"/>
  <c r="P110" s="1"/>
  <c r="O104"/>
  <c r="Q104" s="1"/>
  <c r="E109"/>
  <c r="O109" s="1"/>
  <c r="Q109"/>
  <c r="O105" l="1"/>
  <c r="Q105" s="1"/>
  <c r="E110"/>
  <c r="O110" s="1"/>
  <c r="Q110" s="1"/>
  <c r="Q111" s="1"/>
  <c r="G9" s="1"/>
  <c r="Z3" s="1"/>
  <c r="Q106"/>
  <c r="F9" s="1"/>
</calcChain>
</file>

<file path=xl/sharedStrings.xml><?xml version="1.0" encoding="utf-8"?>
<sst xmlns="http://schemas.openxmlformats.org/spreadsheetml/2006/main" count="803" uniqueCount="75">
  <si>
    <t>Age 16-54</t>
  </si>
  <si>
    <t>Benefit</t>
  </si>
  <si>
    <t>DED</t>
  </si>
  <si>
    <t>ES</t>
  </si>
  <si>
    <t>EO</t>
  </si>
  <si>
    <t>EC</t>
  </si>
  <si>
    <t>EF</t>
  </si>
  <si>
    <t>Totals</t>
  </si>
  <si>
    <t>Grand Total</t>
  </si>
  <si>
    <t>Total Employees</t>
  </si>
  <si>
    <t>Age 55 +</t>
  </si>
  <si>
    <t>Summary</t>
  </si>
  <si>
    <t>Price</t>
  </si>
  <si>
    <t>Individual</t>
  </si>
  <si>
    <t>Single Parent Family</t>
  </si>
  <si>
    <t>Family</t>
  </si>
  <si>
    <t>Two Adult Family</t>
  </si>
  <si>
    <t>24 Hour</t>
  </si>
  <si>
    <t>Off the Job</t>
  </si>
  <si>
    <t>Census</t>
  </si>
  <si>
    <t>Coverage</t>
  </si>
  <si>
    <t>Number</t>
  </si>
  <si>
    <t>Total</t>
  </si>
  <si>
    <t>24 Price</t>
  </si>
  <si>
    <t>OTJ Price</t>
  </si>
  <si>
    <t>Green Valley Ranch</t>
  </si>
  <si>
    <t>Company Name</t>
  </si>
  <si>
    <t>Alternate Plan 1</t>
  </si>
  <si>
    <t>Alternate Plan 2</t>
  </si>
  <si>
    <t>Alternate Plan 3</t>
  </si>
  <si>
    <t>Alternate Plan 4</t>
  </si>
  <si>
    <t xml:space="preserve">Current Plan(s) </t>
  </si>
  <si>
    <t>DED (s)</t>
  </si>
  <si>
    <t>Gap</t>
  </si>
  <si>
    <t xml:space="preserve">Health </t>
  </si>
  <si>
    <t>Total Price</t>
  </si>
  <si>
    <t>Delta</t>
  </si>
  <si>
    <t>Gap Benefit</t>
  </si>
  <si>
    <t>Rate</t>
  </si>
  <si>
    <t>Sequence</t>
  </si>
  <si>
    <t>CI</t>
  </si>
  <si>
    <t>Accident</t>
  </si>
  <si>
    <t>Age 18-34</t>
  </si>
  <si>
    <t>Age 35-44</t>
  </si>
  <si>
    <t>Age 45-54</t>
  </si>
  <si>
    <t>Age 55-59</t>
  </si>
  <si>
    <t>Age 60-63</t>
  </si>
  <si>
    <t>Total Empl.</t>
  </si>
  <si>
    <t>Total Cost</t>
  </si>
  <si>
    <t>CI Benefit</t>
  </si>
  <si>
    <t>Only Complete the Green Areas</t>
  </si>
  <si>
    <t>Totals $1500</t>
  </si>
  <si>
    <t>Totals $3000</t>
  </si>
  <si>
    <t>Totals $5000</t>
  </si>
  <si>
    <t>Totals $6000</t>
  </si>
  <si>
    <t>Totals $7500</t>
  </si>
  <si>
    <t>Totals $10,000</t>
  </si>
  <si>
    <t>CI $5K</t>
  </si>
  <si>
    <t>CI $25K</t>
  </si>
  <si>
    <t>CI $50K</t>
  </si>
  <si>
    <t>CI $75K</t>
  </si>
  <si>
    <t>CI $100K</t>
  </si>
  <si>
    <t>Five or More Employees Only</t>
  </si>
  <si>
    <t xml:space="preserve">Four and Under Employees </t>
  </si>
  <si>
    <t>Complete the "GAP" Tab</t>
  </si>
  <si>
    <t>Complete the "CI" Tab if You have 2 - 4 Employees</t>
  </si>
  <si>
    <t>Review "At A Glance Tab" for Quotes</t>
  </si>
  <si>
    <t>Total Empls</t>
  </si>
  <si>
    <t>Under 40</t>
  </si>
  <si>
    <t>40-49</t>
  </si>
  <si>
    <t>50+</t>
  </si>
  <si>
    <t>Complete the "Opt-Med" Tab</t>
  </si>
  <si>
    <t>Percent of Total</t>
  </si>
  <si>
    <t>Percent</t>
  </si>
  <si>
    <t>GAP Benefit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</si>
</sst>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2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5BE9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5BE9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 applyBorder="1"/>
    <xf numFmtId="44" fontId="0" fillId="3" borderId="0" xfId="1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44" fontId="0" fillId="0" borderId="0" xfId="0" applyNumberFormat="1" applyBorder="1"/>
    <xf numFmtId="0" fontId="0" fillId="3" borderId="4" xfId="0" applyFill="1" applyBorder="1"/>
    <xf numFmtId="0" fontId="2" fillId="0" borderId="7" xfId="0" applyFont="1" applyBorder="1" applyAlignment="1">
      <alignment horizontal="center"/>
    </xf>
    <xf numFmtId="0" fontId="0" fillId="3" borderId="7" xfId="0" applyFill="1" applyBorder="1"/>
    <xf numFmtId="44" fontId="0" fillId="0" borderId="7" xfId="0" applyNumberFormat="1" applyBorder="1"/>
    <xf numFmtId="44" fontId="0" fillId="0" borderId="7" xfId="1" applyFont="1" applyBorder="1"/>
    <xf numFmtId="44" fontId="0" fillId="3" borderId="7" xfId="1" applyFont="1" applyFill="1" applyBorder="1"/>
    <xf numFmtId="0" fontId="0" fillId="3" borderId="8" xfId="0" applyFill="1" applyBorder="1"/>
    <xf numFmtId="44" fontId="0" fillId="3" borderId="7" xfId="1" applyFont="1" applyFill="1" applyBorder="1" applyAlignment="1">
      <alignment horizontal="center"/>
    </xf>
    <xf numFmtId="0" fontId="0" fillId="3" borderId="2" xfId="0" applyFill="1" applyBorder="1"/>
    <xf numFmtId="0" fontId="0" fillId="3" borderId="6" xfId="0" applyFill="1" applyBorder="1"/>
    <xf numFmtId="0" fontId="2" fillId="0" borderId="1" xfId="0" applyFont="1" applyBorder="1" applyAlignment="1">
      <alignment horizontal="center"/>
    </xf>
    <xf numFmtId="0" fontId="0" fillId="3" borderId="9" xfId="0" applyFill="1" applyBorder="1"/>
    <xf numFmtId="0" fontId="0" fillId="0" borderId="1" xfId="0" applyBorder="1" applyAlignment="1">
      <alignment horizontal="center"/>
    </xf>
    <xf numFmtId="44" fontId="0" fillId="0" borderId="10" xfId="0" applyNumberFormat="1" applyBorder="1"/>
    <xf numFmtId="0" fontId="0" fillId="3" borderId="1" xfId="0" applyFill="1" applyBorder="1"/>
    <xf numFmtId="0" fontId="0" fillId="0" borderId="9" xfId="0" applyBorder="1" applyAlignment="1">
      <alignment horizontal="center"/>
    </xf>
    <xf numFmtId="44" fontId="0" fillId="0" borderId="1" xfId="0" applyNumberFormat="1" applyBorder="1"/>
    <xf numFmtId="44" fontId="0" fillId="3" borderId="1" xfId="1" applyFont="1" applyFill="1" applyBorder="1"/>
    <xf numFmtId="44" fontId="0" fillId="3" borderId="9" xfId="1" applyFont="1" applyFill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44" fontId="0" fillId="0" borderId="1" xfId="1" applyFont="1" applyBorder="1"/>
    <xf numFmtId="0" fontId="2" fillId="0" borderId="10" xfId="0" applyFont="1" applyBorder="1"/>
    <xf numFmtId="44" fontId="0" fillId="0" borderId="9" xfId="1" applyFont="1" applyBorder="1"/>
    <xf numFmtId="44" fontId="3" fillId="0" borderId="10" xfId="0" applyNumberFormat="1" applyFont="1" applyBorder="1"/>
    <xf numFmtId="0" fontId="2" fillId="0" borderId="1" xfId="0" applyFont="1" applyFill="1" applyBorder="1" applyAlignment="1">
      <alignment horizontal="center"/>
    </xf>
    <xf numFmtId="44" fontId="0" fillId="0" borderId="8" xfId="1" applyFont="1" applyBorder="1"/>
    <xf numFmtId="0" fontId="3" fillId="2" borderId="1" xfId="0" applyFont="1" applyFill="1" applyBorder="1" applyAlignment="1">
      <alignment horizontal="center"/>
    </xf>
    <xf numFmtId="44" fontId="3" fillId="0" borderId="0" xfId="0" applyNumberFormat="1" applyFont="1" applyBorder="1"/>
    <xf numFmtId="0" fontId="2" fillId="0" borderId="0" xfId="0" applyFont="1" applyBorder="1"/>
    <xf numFmtId="0" fontId="0" fillId="0" borderId="0" xfId="0" applyFill="1" applyBorder="1"/>
    <xf numFmtId="44" fontId="3" fillId="0" borderId="1" xfId="0" applyNumberFormat="1" applyFont="1" applyBorder="1"/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3" fillId="0" borderId="0" xfId="0" applyNumberFormat="1" applyFont="1" applyFill="1" applyBorder="1"/>
    <xf numFmtId="0" fontId="2" fillId="0" borderId="0" xfId="0" applyFont="1" applyFill="1" applyBorder="1"/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5" fillId="3" borderId="9" xfId="1" applyFont="1" applyFill="1" applyBorder="1" applyAlignment="1">
      <alignment horizontal="center"/>
    </xf>
    <xf numFmtId="44" fontId="5" fillId="3" borderId="0" xfId="1" applyFont="1" applyFill="1" applyBorder="1" applyAlignment="1">
      <alignment horizontal="center"/>
    </xf>
    <xf numFmtId="44" fontId="5" fillId="3" borderId="1" xfId="1" applyFont="1" applyFill="1" applyBorder="1"/>
    <xf numFmtId="44" fontId="5" fillId="3" borderId="7" xfId="1" applyFont="1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1" applyFont="1" applyBorder="1"/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44" fontId="0" fillId="0" borderId="9" xfId="0" applyNumberFormat="1" applyBorder="1"/>
    <xf numFmtId="44" fontId="0" fillId="0" borderId="10" xfId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4" fontId="0" fillId="0" borderId="0" xfId="0" applyNumberFormat="1"/>
    <xf numFmtId="44" fontId="7" fillId="0" borderId="0" xfId="0" applyNumberFormat="1" applyFont="1"/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44" fontId="0" fillId="0" borderId="5" xfId="1" applyFont="1" applyBorder="1"/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1" xfId="0" applyBorder="1"/>
    <xf numFmtId="44" fontId="2" fillId="0" borderId="13" xfId="1" applyFont="1" applyBorder="1"/>
    <xf numFmtId="44" fontId="2" fillId="0" borderId="13" xfId="0" applyNumberFormat="1" applyFont="1" applyBorder="1"/>
    <xf numFmtId="44" fontId="2" fillId="0" borderId="11" xfId="0" applyNumberFormat="1" applyFont="1" applyBorder="1"/>
    <xf numFmtId="44" fontId="2" fillId="0" borderId="7" xfId="1" applyFont="1" applyBorder="1"/>
    <xf numFmtId="44" fontId="2" fillId="0" borderId="1" xfId="0" applyNumberFormat="1" applyFont="1" applyBorder="1"/>
    <xf numFmtId="44" fontId="2" fillId="0" borderId="7" xfId="0" applyNumberFormat="1" applyFont="1" applyBorder="1"/>
    <xf numFmtId="44" fontId="2" fillId="0" borderId="6" xfId="1" applyFont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2" xfId="0" applyFill="1" applyBorder="1"/>
    <xf numFmtId="0" fontId="0" fillId="2" borderId="6" xfId="0" applyFill="1" applyBorder="1"/>
    <xf numFmtId="0" fontId="0" fillId="2" borderId="2" xfId="0" applyFill="1" applyBorder="1"/>
    <xf numFmtId="44" fontId="8" fillId="0" borderId="14" xfId="0" applyNumberFormat="1" applyFont="1" applyBorder="1"/>
    <xf numFmtId="44" fontId="2" fillId="0" borderId="0" xfId="0" applyNumberFormat="1" applyFont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2" xfId="0" applyFill="1" applyBorder="1"/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/>
    <xf numFmtId="44" fontId="2" fillId="0" borderId="11" xfId="1" applyFont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44" fontId="8" fillId="0" borderId="1" xfId="0" applyNumberFormat="1" applyFont="1" applyBorder="1"/>
    <xf numFmtId="0" fontId="0" fillId="3" borderId="0" xfId="0" applyFill="1"/>
    <xf numFmtId="44" fontId="1" fillId="0" borderId="1" xfId="1" applyFont="1" applyBorder="1"/>
    <xf numFmtId="0" fontId="2" fillId="5" borderId="4" xfId="0" applyFont="1" applyFill="1" applyBorder="1"/>
    <xf numFmtId="44" fontId="2" fillId="0" borderId="10" xfId="0" applyNumberFormat="1" applyFont="1" applyBorder="1"/>
    <xf numFmtId="44" fontId="0" fillId="5" borderId="10" xfId="0" applyNumberFormat="1" applyFill="1" applyBorder="1"/>
    <xf numFmtId="0" fontId="0" fillId="5" borderId="4" xfId="0" applyFill="1" applyBorder="1"/>
    <xf numFmtId="0" fontId="0" fillId="5" borderId="10" xfId="0" applyFill="1" applyBorder="1"/>
    <xf numFmtId="0" fontId="0" fillId="5" borderId="5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2" fillId="4" borderId="10" xfId="0" applyNumberFormat="1" applyFont="1" applyFill="1" applyBorder="1"/>
    <xf numFmtId="0" fontId="2" fillId="3" borderId="0" xfId="0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Border="1"/>
    <xf numFmtId="44" fontId="0" fillId="0" borderId="4" xfId="0" applyNumberFormat="1" applyBorder="1"/>
    <xf numFmtId="0" fontId="6" fillId="0" borderId="1" xfId="0" applyFont="1" applyBorder="1" applyAlignment="1">
      <alignment horizontal="center"/>
    </xf>
    <xf numFmtId="0" fontId="2" fillId="0" borderId="6" xfId="0" applyFont="1" applyFill="1" applyBorder="1"/>
    <xf numFmtId="0" fontId="0" fillId="0" borderId="8" xfId="0" applyBorder="1" applyAlignment="1">
      <alignment horizontal="center"/>
    </xf>
    <xf numFmtId="0" fontId="0" fillId="5" borderId="7" xfId="0" applyFill="1" applyBorder="1"/>
    <xf numFmtId="0" fontId="0" fillId="5" borderId="6" xfId="0" applyFill="1" applyBorder="1"/>
    <xf numFmtId="0" fontId="0" fillId="5" borderId="8" xfId="0" applyFill="1" applyBorder="1"/>
    <xf numFmtId="44" fontId="0" fillId="0" borderId="8" xfId="0" applyNumberFormat="1" applyBorder="1"/>
    <xf numFmtId="0" fontId="6" fillId="0" borderId="1" xfId="1" applyNumberFormat="1" applyFont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5" borderId="13" xfId="0" applyFill="1" applyBorder="1"/>
    <xf numFmtId="0" fontId="0" fillId="5" borderId="14" xfId="0" applyFill="1" applyBorder="1"/>
    <xf numFmtId="44" fontId="0" fillId="0" borderId="0" xfId="0" applyNumberFormat="1" applyFont="1"/>
    <xf numFmtId="0" fontId="6" fillId="2" borderId="1" xfId="0" applyFont="1" applyFill="1" applyBorder="1" applyAlignment="1">
      <alignment horizontal="center"/>
    </xf>
    <xf numFmtId="44" fontId="6" fillId="0" borderId="1" xfId="1" applyFont="1" applyBorder="1"/>
    <xf numFmtId="44" fontId="3" fillId="0" borderId="0" xfId="1" applyFont="1" applyFill="1" applyBorder="1"/>
    <xf numFmtId="44" fontId="6" fillId="0" borderId="4" xfId="0" applyNumberFormat="1" applyFont="1" applyBorder="1"/>
    <xf numFmtId="44" fontId="6" fillId="0" borderId="10" xfId="0" applyNumberFormat="1" applyFont="1" applyBorder="1" applyAlignment="1">
      <alignment horizontal="center"/>
    </xf>
    <xf numFmtId="44" fontId="6" fillId="0" borderId="10" xfId="0" applyNumberFormat="1" applyFont="1" applyBorder="1"/>
    <xf numFmtId="44" fontId="6" fillId="0" borderId="5" xfId="0" applyNumberFormat="1" applyFont="1" applyBorder="1"/>
    <xf numFmtId="0" fontId="0" fillId="0" borderId="0" xfId="0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1" xfId="1" applyNumberFormat="1" applyFont="1" applyFill="1" applyBorder="1" applyAlignment="1" applyProtection="1">
      <alignment horizontal="center"/>
      <protection locked="0"/>
    </xf>
    <xf numFmtId="44" fontId="3" fillId="0" borderId="11" xfId="1" applyFont="1" applyBorder="1" applyProtection="1">
      <protection locked="0"/>
    </xf>
    <xf numFmtId="44" fontId="3" fillId="0" borderId="13" xfId="1" applyFont="1" applyBorder="1" applyProtection="1">
      <protection locked="0"/>
    </xf>
    <xf numFmtId="44" fontId="3" fillId="0" borderId="14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4" fontId="3" fillId="0" borderId="7" xfId="1" applyFont="1" applyBorder="1" applyProtection="1">
      <protection locked="0"/>
    </xf>
    <xf numFmtId="44" fontId="3" fillId="0" borderId="8" xfId="1" applyFont="1" applyBorder="1" applyProtection="1">
      <protection locked="0"/>
    </xf>
    <xf numFmtId="0" fontId="2" fillId="3" borderId="7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  <xf numFmtId="0" fontId="3" fillId="6" borderId="7" xfId="0" applyFont="1" applyFill="1" applyBorder="1" applyAlignment="1" applyProtection="1">
      <alignment horizontal="left"/>
      <protection locked="0"/>
    </xf>
    <xf numFmtId="0" fontId="0" fillId="6" borderId="13" xfId="0" applyFill="1" applyBorder="1"/>
    <xf numFmtId="0" fontId="0" fillId="6" borderId="7" xfId="0" applyFill="1" applyBorder="1"/>
    <xf numFmtId="0" fontId="0" fillId="6" borderId="8" xfId="0" applyFill="1" applyBorder="1"/>
    <xf numFmtId="0" fontId="9" fillId="0" borderId="0" xfId="0" applyFont="1" applyFill="1"/>
    <xf numFmtId="44" fontId="0" fillId="0" borderId="9" xfId="1" applyFont="1" applyBorder="1" applyAlignment="1">
      <alignment horizontal="center"/>
    </xf>
    <xf numFmtId="0" fontId="0" fillId="4" borderId="6" xfId="0" applyFill="1" applyBorder="1"/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6" borderId="7" xfId="0" applyFont="1" applyFill="1" applyBorder="1"/>
    <xf numFmtId="44" fontId="2" fillId="6" borderId="1" xfId="1" applyFont="1" applyFill="1" applyBorder="1" applyAlignment="1">
      <alignment horizontal="center"/>
    </xf>
    <xf numFmtId="44" fontId="2" fillId="6" borderId="7" xfId="1" applyFont="1" applyFill="1" applyBorder="1" applyAlignment="1">
      <alignment horizontal="center"/>
    </xf>
    <xf numFmtId="0" fontId="2" fillId="0" borderId="12" xfId="0" applyFont="1" applyBorder="1"/>
    <xf numFmtId="44" fontId="2" fillId="0" borderId="8" xfId="0" applyNumberFormat="1" applyFont="1" applyBorder="1"/>
    <xf numFmtId="44" fontId="0" fillId="0" borderId="10" xfId="1" applyFont="1" applyFill="1" applyBorder="1"/>
    <xf numFmtId="44" fontId="0" fillId="0" borderId="4" xfId="1" applyFont="1" applyFill="1" applyBorder="1"/>
    <xf numFmtId="44" fontId="0" fillId="0" borderId="5" xfId="1" applyFont="1" applyFill="1" applyBorder="1"/>
    <xf numFmtId="0" fontId="0" fillId="5" borderId="0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15" xfId="0" applyFill="1" applyBorder="1"/>
    <xf numFmtId="0" fontId="6" fillId="6" borderId="7" xfId="0" applyFont="1" applyFill="1" applyBorder="1" applyAlignment="1" applyProtection="1">
      <alignment horizontal="left"/>
    </xf>
    <xf numFmtId="0" fontId="4" fillId="6" borderId="8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7" xfId="0" applyFont="1" applyFill="1" applyBorder="1" applyAlignment="1" applyProtection="1">
      <alignment horizontal="left"/>
      <protection locked="0"/>
    </xf>
    <xf numFmtId="0" fontId="6" fillId="6" borderId="6" xfId="0" applyFont="1" applyFill="1" applyBorder="1"/>
    <xf numFmtId="44" fontId="6" fillId="2" borderId="0" xfId="0" applyNumberFormat="1" applyFont="1" applyFill="1" applyBorder="1"/>
    <xf numFmtId="0" fontId="9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4" fontId="6" fillId="0" borderId="1" xfId="0" applyNumberFormat="1" applyFont="1" applyBorder="1"/>
    <xf numFmtId="0" fontId="0" fillId="2" borderId="7" xfId="0" applyFill="1" applyBorder="1"/>
    <xf numFmtId="0" fontId="0" fillId="2" borderId="8" xfId="0" applyFill="1" applyBorder="1"/>
    <xf numFmtId="0" fontId="2" fillId="3" borderId="6" xfId="0" applyFont="1" applyFill="1" applyBorder="1"/>
    <xf numFmtId="0" fontId="0" fillId="3" borderId="14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15" xfId="0" applyFont="1" applyFill="1" applyBorder="1"/>
    <xf numFmtId="44" fontId="6" fillId="3" borderId="4" xfId="0" applyNumberFormat="1" applyFont="1" applyFill="1" applyBorder="1"/>
    <xf numFmtId="0" fontId="0" fillId="3" borderId="5" xfId="0" applyFill="1" applyBorder="1"/>
    <xf numFmtId="44" fontId="0" fillId="0" borderId="6" xfId="1" applyFont="1" applyBorder="1"/>
    <xf numFmtId="44" fontId="3" fillId="0" borderId="4" xfId="0" applyNumberFormat="1" applyFont="1" applyFill="1" applyBorder="1"/>
    <xf numFmtId="44" fontId="3" fillId="0" borderId="10" xfId="0" applyNumberFormat="1" applyFont="1" applyFill="1" applyBorder="1" applyAlignment="1">
      <alignment horizontal="center"/>
    </xf>
    <xf numFmtId="44" fontId="3" fillId="0" borderId="10" xfId="0" applyNumberFormat="1" applyFont="1" applyFill="1" applyBorder="1"/>
    <xf numFmtId="44" fontId="3" fillId="0" borderId="6" xfId="0" applyNumberFormat="1" applyFont="1" applyFill="1" applyBorder="1"/>
    <xf numFmtId="44" fontId="3" fillId="0" borderId="1" xfId="0" applyNumberFormat="1" applyFont="1" applyFill="1" applyBorder="1"/>
    <xf numFmtId="44" fontId="0" fillId="0" borderId="8" xfId="1" applyFont="1" applyFill="1" applyBorder="1"/>
    <xf numFmtId="44" fontId="3" fillId="0" borderId="1" xfId="0" applyNumberFormat="1" applyFont="1" applyBorder="1" applyAlignment="1">
      <alignment horizontal="center"/>
    </xf>
    <xf numFmtId="44" fontId="3" fillId="0" borderId="8" xfId="0" applyNumberFormat="1" applyFont="1" applyBorder="1"/>
    <xf numFmtId="44" fontId="3" fillId="0" borderId="6" xfId="0" applyNumberFormat="1" applyFont="1" applyBorder="1"/>
    <xf numFmtId="0" fontId="0" fillId="0" borderId="0" xfId="0" applyFill="1"/>
    <xf numFmtId="44" fontId="0" fillId="0" borderId="7" xfId="1" applyFont="1" applyFill="1" applyBorder="1"/>
    <xf numFmtId="44" fontId="0" fillId="0" borderId="1" xfId="1" applyFont="1" applyFill="1" applyBorder="1"/>
    <xf numFmtId="0" fontId="2" fillId="5" borderId="1" xfId="0" applyFont="1" applyFill="1" applyBorder="1"/>
    <xf numFmtId="0" fontId="2" fillId="5" borderId="9" xfId="0" applyFont="1" applyFill="1" applyBorder="1"/>
    <xf numFmtId="44" fontId="0" fillId="3" borderId="4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3" fillId="0" borderId="0" xfId="1" applyFont="1" applyBorder="1"/>
    <xf numFmtId="0" fontId="3" fillId="3" borderId="9" xfId="0" applyFont="1" applyFill="1" applyBorder="1" applyAlignment="1">
      <alignment horizontal="center"/>
    </xf>
    <xf numFmtId="44" fontId="3" fillId="6" borderId="1" xfId="1" applyFont="1" applyFill="1" applyBorder="1" applyAlignment="1" applyProtection="1">
      <alignment horizontal="center"/>
      <protection locked="0"/>
    </xf>
    <xf numFmtId="44" fontId="3" fillId="6" borderId="7" xfId="1" applyFont="1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0" xfId="0" applyFont="1" applyFill="1" applyBorder="1"/>
    <xf numFmtId="0" fontId="0" fillId="5" borderId="8" xfId="0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0" fillId="5" borderId="9" xfId="0" applyFill="1" applyBorder="1"/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5" borderId="6" xfId="0" applyFont="1" applyFill="1" applyBorder="1"/>
    <xf numFmtId="44" fontId="0" fillId="0" borderId="1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3" fillId="0" borderId="8" xfId="0" applyNumberFormat="1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  <protection locked="0"/>
    </xf>
    <xf numFmtId="44" fontId="3" fillId="0" borderId="1" xfId="0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center"/>
      <protection locked="0"/>
    </xf>
    <xf numFmtId="44" fontId="3" fillId="0" borderId="7" xfId="1" applyFont="1" applyFill="1" applyBorder="1" applyAlignment="1" applyProtection="1">
      <alignment horizontal="center"/>
      <protection locked="0"/>
    </xf>
    <xf numFmtId="44" fontId="3" fillId="0" borderId="8" xfId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44" fontId="0" fillId="5" borderId="9" xfId="1" applyFont="1" applyFill="1" applyBorder="1" applyAlignment="1">
      <alignment horizontal="center"/>
    </xf>
    <xf numFmtId="44" fontId="0" fillId="5" borderId="0" xfId="1" applyFont="1" applyFill="1" applyBorder="1" applyAlignment="1">
      <alignment horizontal="center"/>
    </xf>
    <xf numFmtId="44" fontId="5" fillId="0" borderId="8" xfId="0" applyNumberFormat="1" applyFont="1" applyBorder="1"/>
    <xf numFmtId="44" fontId="5" fillId="0" borderId="8" xfId="0" applyNumberFormat="1" applyFont="1" applyBorder="1" applyAlignment="1">
      <alignment horizontal="center"/>
    </xf>
    <xf numFmtId="44" fontId="5" fillId="0" borderId="7" xfId="0" applyNumberFormat="1" applyFont="1" applyBorder="1"/>
    <xf numFmtId="44" fontId="5" fillId="0" borderId="1" xfId="0" applyNumberFormat="1" applyFont="1" applyBorder="1"/>
    <xf numFmtId="44" fontId="0" fillId="5" borderId="7" xfId="1" applyFont="1" applyFill="1" applyBorder="1" applyAlignment="1">
      <alignment horizontal="center"/>
    </xf>
    <xf numFmtId="44" fontId="0" fillId="5" borderId="4" xfId="1" applyFont="1" applyFill="1" applyBorder="1" applyAlignment="1">
      <alignment horizontal="center"/>
    </xf>
    <xf numFmtId="44" fontId="1" fillId="0" borderId="7" xfId="1" applyFont="1" applyFill="1" applyBorder="1"/>
    <xf numFmtId="0" fontId="3" fillId="7" borderId="7" xfId="0" applyFont="1" applyFill="1" applyBorder="1" applyAlignment="1" applyProtection="1">
      <alignment horizontal="center"/>
      <protection locked="0"/>
    </xf>
    <xf numFmtId="0" fontId="3" fillId="7" borderId="6" xfId="0" applyFont="1" applyFill="1" applyBorder="1" applyAlignment="1" applyProtection="1">
      <alignment horizontal="left"/>
    </xf>
    <xf numFmtId="0" fontId="0" fillId="7" borderId="7" xfId="0" applyFill="1" applyBorder="1"/>
    <xf numFmtId="0" fontId="2" fillId="7" borderId="8" xfId="0" applyFont="1" applyFill="1" applyBorder="1" applyAlignment="1" applyProtection="1">
      <alignment horizontal="center"/>
    </xf>
    <xf numFmtId="44" fontId="2" fillId="0" borderId="1" xfId="1" applyFont="1" applyBorder="1"/>
    <xf numFmtId="44" fontId="2" fillId="0" borderId="10" xfId="1" applyFont="1" applyBorder="1"/>
    <xf numFmtId="0" fontId="2" fillId="3" borderId="9" xfId="0" applyNumberFormat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14" xfId="0" applyFill="1" applyBorder="1"/>
    <xf numFmtId="0" fontId="10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0" fontId="5" fillId="0" borderId="1" xfId="2" applyNumberFormat="1" applyFont="1" applyBorder="1" applyAlignment="1">
      <alignment horizontal="center"/>
    </xf>
    <xf numFmtId="10" fontId="5" fillId="0" borderId="7" xfId="2" applyNumberFormat="1" applyFont="1" applyBorder="1" applyAlignment="1">
      <alignment horizontal="center"/>
    </xf>
    <xf numFmtId="10" fontId="5" fillId="0" borderId="8" xfId="2" applyNumberFormat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3" xfId="0" applyBorder="1"/>
    <xf numFmtId="0" fontId="0" fillId="0" borderId="15" xfId="0" applyBorder="1"/>
    <xf numFmtId="0" fontId="0" fillId="0" borderId="4" xfId="0" applyBorder="1"/>
    <xf numFmtId="0" fontId="0" fillId="0" borderId="5" xfId="0" applyBorder="1"/>
    <xf numFmtId="0" fontId="11" fillId="0" borderId="11" xfId="0" applyFont="1" applyBorder="1" applyAlignment="1">
      <alignment horizontal="center"/>
    </xf>
    <xf numFmtId="44" fontId="5" fillId="7" borderId="15" xfId="1" applyFont="1" applyFill="1" applyBorder="1" applyProtection="1">
      <protection locked="0"/>
    </xf>
    <xf numFmtId="44" fontId="5" fillId="7" borderId="10" xfId="1" applyFont="1" applyFill="1" applyBorder="1" applyProtection="1">
      <protection locked="0"/>
    </xf>
    <xf numFmtId="44" fontId="5" fillId="7" borderId="4" xfId="1" applyFont="1" applyFill="1" applyBorder="1" applyProtection="1">
      <protection locked="0"/>
    </xf>
    <xf numFmtId="44" fontId="5" fillId="7" borderId="5" xfId="1" applyFont="1" applyFill="1" applyBorder="1" applyProtection="1">
      <protection locked="0"/>
    </xf>
    <xf numFmtId="0" fontId="0" fillId="4" borderId="8" xfId="0" applyFill="1" applyBorder="1"/>
    <xf numFmtId="0" fontId="6" fillId="3" borderId="6" xfId="0" applyFont="1" applyFill="1" applyBorder="1"/>
    <xf numFmtId="0" fontId="6" fillId="3" borderId="0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0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0" borderId="2" xfId="0" applyFont="1" applyFill="1" applyBorder="1"/>
    <xf numFmtId="44" fontId="6" fillId="0" borderId="1" xfId="0" applyNumberFormat="1" applyFont="1" applyFill="1" applyBorder="1"/>
    <xf numFmtId="44" fontId="6" fillId="0" borderId="10" xfId="0" applyNumberFormat="1" applyFont="1" applyFill="1" applyBorder="1"/>
    <xf numFmtId="44" fontId="6" fillId="0" borderId="10" xfId="0" applyNumberFormat="1" applyFont="1" applyFill="1" applyBorder="1" applyAlignment="1">
      <alignment horizontal="center"/>
    </xf>
    <xf numFmtId="44" fontId="6" fillId="0" borderId="6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33CC"/>
      <color rgb="FFC5BE97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workbookViewId="0">
      <selection activeCell="N4" sqref="N4"/>
    </sheetView>
  </sheetViews>
  <sheetFormatPr defaultRowHeight="15"/>
  <cols>
    <col min="1" max="1" width="15.7109375" bestFit="1" customWidth="1"/>
    <col min="2" max="2" width="11.5703125" bestFit="1" customWidth="1"/>
    <col min="3" max="4" width="10.5703125" bestFit="1" customWidth="1"/>
    <col min="5" max="5" width="11.5703125" bestFit="1" customWidth="1"/>
    <col min="6" max="6" width="12.42578125" customWidth="1"/>
    <col min="7" max="7" width="15.7109375" bestFit="1" customWidth="1"/>
    <col min="9" max="9" width="11" customWidth="1"/>
    <col min="10" max="11" width="10.5703125" bestFit="1" customWidth="1"/>
    <col min="12" max="13" width="11.5703125" bestFit="1" customWidth="1"/>
  </cols>
  <sheetData>
    <row r="1" spans="1:13" ht="15.75" thickBot="1">
      <c r="A1" s="159" t="s">
        <v>11</v>
      </c>
      <c r="B1" s="160" t="s">
        <v>26</v>
      </c>
      <c r="C1" s="161"/>
      <c r="D1" s="162"/>
      <c r="E1" s="161"/>
      <c r="F1" s="162"/>
      <c r="G1" s="163"/>
      <c r="I1" s="277" t="s">
        <v>4</v>
      </c>
      <c r="J1" s="17" t="s">
        <v>3</v>
      </c>
      <c r="K1" s="8" t="s">
        <v>5</v>
      </c>
      <c r="L1" s="17" t="s">
        <v>6</v>
      </c>
      <c r="M1" s="278" t="s">
        <v>22</v>
      </c>
    </row>
    <row r="2" spans="1:13" ht="15.75" thickBot="1">
      <c r="A2" s="26" t="s">
        <v>37</v>
      </c>
      <c r="B2" s="11">
        <v>1500</v>
      </c>
      <c r="C2" s="107">
        <v>3000</v>
      </c>
      <c r="D2" s="28">
        <v>5000</v>
      </c>
      <c r="E2" s="28">
        <v>6000</v>
      </c>
      <c r="F2" s="28">
        <v>7500</v>
      </c>
      <c r="G2" s="33">
        <v>10000</v>
      </c>
      <c r="I2" s="295">
        <v>0</v>
      </c>
      <c r="J2" s="296">
        <v>0</v>
      </c>
      <c r="K2" s="297">
        <v>0</v>
      </c>
      <c r="L2" s="296">
        <v>0</v>
      </c>
      <c r="M2" s="298">
        <v>0</v>
      </c>
    </row>
    <row r="3" spans="1:13" ht="15.75" thickBot="1">
      <c r="A3" s="29" t="s">
        <v>12</v>
      </c>
      <c r="B3" s="142">
        <f>G18</f>
        <v>0</v>
      </c>
      <c r="C3" s="143">
        <f>G32</f>
        <v>0</v>
      </c>
      <c r="D3" s="144">
        <f>G46</f>
        <v>0</v>
      </c>
      <c r="E3" s="109">
        <f>G60</f>
        <v>0</v>
      </c>
      <c r="F3" s="144">
        <f>G74</f>
        <v>0</v>
      </c>
      <c r="G3" s="145">
        <f>G88</f>
        <v>0</v>
      </c>
    </row>
    <row r="4" spans="1:13" ht="15.75" thickBot="1">
      <c r="A4" s="276" t="s">
        <v>72</v>
      </c>
      <c r="B4" s="279" t="e">
        <f>B3/$M$2</f>
        <v>#DIV/0!</v>
      </c>
      <c r="C4" s="280" t="e">
        <f t="shared" ref="C4:G4" si="0">C3/$M$2</f>
        <v>#DIV/0!</v>
      </c>
      <c r="D4" s="279" t="e">
        <f t="shared" si="0"/>
        <v>#DIV/0!</v>
      </c>
      <c r="E4" s="280" t="e">
        <f t="shared" si="0"/>
        <v>#DIV/0!</v>
      </c>
      <c r="F4" s="279" t="e">
        <f t="shared" si="0"/>
        <v>#DIV/0!</v>
      </c>
      <c r="G4" s="281" t="e">
        <f t="shared" si="0"/>
        <v>#DIV/0!</v>
      </c>
    </row>
    <row r="5" spans="1:13" ht="15.75" thickBot="1">
      <c r="A5" s="1"/>
      <c r="I5" s="272"/>
    </row>
    <row r="6" spans="1:13" ht="15.75" hidden="1" thickBot="1">
      <c r="A6" s="34">
        <v>1</v>
      </c>
      <c r="B6" s="285" t="s">
        <v>73</v>
      </c>
      <c r="C6" s="282" t="e">
        <f>(C10+C15)/$I$2</f>
        <v>#DIV/0!</v>
      </c>
      <c r="D6" s="286" t="e">
        <f>(D10+D15)/$J$2</f>
        <v>#DIV/0!</v>
      </c>
      <c r="E6" s="283" t="e">
        <f>(E10+E15)/$K$2</f>
        <v>#DIV/0!</v>
      </c>
      <c r="F6" s="286" t="e">
        <f>(F10+F15)/$L$2</f>
        <v>#DIV/0!</v>
      </c>
      <c r="G6" s="284"/>
    </row>
    <row r="7" spans="1:13" ht="15.75" hidden="1" thickBot="1">
      <c r="A7" s="26" t="s">
        <v>0</v>
      </c>
      <c r="B7" s="8" t="s">
        <v>1</v>
      </c>
      <c r="C7" s="17" t="s">
        <v>4</v>
      </c>
      <c r="D7" s="8" t="s">
        <v>3</v>
      </c>
      <c r="E7" s="17" t="s">
        <v>5</v>
      </c>
      <c r="F7" s="8" t="s">
        <v>6</v>
      </c>
      <c r="G7" s="17" t="s">
        <v>9</v>
      </c>
    </row>
    <row r="8" spans="1:13" ht="15.75" hidden="1" thickBot="1">
      <c r="A8" s="27" t="s">
        <v>2</v>
      </c>
      <c r="B8" s="2">
        <v>1500</v>
      </c>
      <c r="C8" s="45">
        <v>28.29</v>
      </c>
      <c r="D8" s="46">
        <v>62.04</v>
      </c>
      <c r="E8" s="45">
        <v>56.97</v>
      </c>
      <c r="F8" s="46">
        <v>97.73</v>
      </c>
      <c r="G8" s="18"/>
    </row>
    <row r="9" spans="1:13" ht="15.75" hidden="1" thickBot="1">
      <c r="A9" s="28">
        <f>B8</f>
        <v>1500</v>
      </c>
      <c r="B9" s="14"/>
      <c r="C9" s="44">
        <f>C37</f>
        <v>0</v>
      </c>
      <c r="D9" s="44">
        <f t="shared" ref="D9:F9" si="1">D37</f>
        <v>0</v>
      </c>
      <c r="E9" s="44">
        <f t="shared" si="1"/>
        <v>0</v>
      </c>
      <c r="F9" s="44">
        <f t="shared" si="1"/>
        <v>0</v>
      </c>
      <c r="G9" s="19">
        <f>SUM(C9:F9)</f>
        <v>0</v>
      </c>
    </row>
    <row r="10" spans="1:13" ht="15.75" hidden="1" thickBot="1">
      <c r="A10" s="29" t="s">
        <v>7</v>
      </c>
      <c r="B10" s="5"/>
      <c r="C10" s="20">
        <f>C8*C9</f>
        <v>0</v>
      </c>
      <c r="D10" s="6">
        <f t="shared" ref="D10:F10" si="2">D8*D9</f>
        <v>0</v>
      </c>
      <c r="E10" s="20">
        <f t="shared" si="2"/>
        <v>0</v>
      </c>
      <c r="F10" s="6">
        <f t="shared" si="2"/>
        <v>0</v>
      </c>
      <c r="G10" s="20">
        <f>SUM(C10:F10)</f>
        <v>0</v>
      </c>
    </row>
    <row r="11" spans="1:13" ht="15.75" hidden="1" thickBot="1">
      <c r="A11" s="16"/>
      <c r="B11" s="9"/>
      <c r="C11" s="9"/>
      <c r="D11" s="9"/>
      <c r="E11" s="9"/>
      <c r="F11" s="9"/>
      <c r="G11" s="13"/>
    </row>
    <row r="12" spans="1:13" ht="15.75" hidden="1" thickBot="1">
      <c r="A12" s="26" t="s">
        <v>10</v>
      </c>
      <c r="B12" s="8" t="s">
        <v>1</v>
      </c>
      <c r="C12" s="17" t="s">
        <v>4</v>
      </c>
      <c r="D12" s="8" t="s">
        <v>3</v>
      </c>
      <c r="E12" s="17" t="s">
        <v>5</v>
      </c>
      <c r="F12" s="8" t="s">
        <v>6</v>
      </c>
      <c r="G12" s="17" t="s">
        <v>9</v>
      </c>
    </row>
    <row r="13" spans="1:13" ht="15.75" hidden="1" thickBot="1">
      <c r="A13" s="26" t="s">
        <v>2</v>
      </c>
      <c r="B13" s="11">
        <f>B8</f>
        <v>1500</v>
      </c>
      <c r="C13" s="47">
        <v>44.33</v>
      </c>
      <c r="D13" s="48">
        <v>94.87</v>
      </c>
      <c r="E13" s="47">
        <v>72.86</v>
      </c>
      <c r="F13" s="48">
        <v>131.25</v>
      </c>
      <c r="G13" s="21"/>
    </row>
    <row r="14" spans="1:13" ht="15.75" hidden="1" thickBot="1">
      <c r="A14" s="30">
        <f>B8</f>
        <v>1500</v>
      </c>
      <c r="B14" s="3"/>
      <c r="C14" s="43">
        <f>C42</f>
        <v>0</v>
      </c>
      <c r="D14" s="43">
        <f t="shared" ref="D14:F14" si="3">D42</f>
        <v>0</v>
      </c>
      <c r="E14" s="43">
        <f t="shared" si="3"/>
        <v>0</v>
      </c>
      <c r="F14" s="43">
        <f t="shared" si="3"/>
        <v>0</v>
      </c>
      <c r="G14" s="22">
        <f>SUM(C14:F14)</f>
        <v>0</v>
      </c>
    </row>
    <row r="15" spans="1:13" ht="15.75" hidden="1" thickBot="1">
      <c r="A15" s="26" t="s">
        <v>7</v>
      </c>
      <c r="B15" s="9"/>
      <c r="C15" s="23">
        <f>C13*C14</f>
        <v>0</v>
      </c>
      <c r="D15" s="10">
        <f t="shared" ref="D15:F15" si="4">D13*D14</f>
        <v>0</v>
      </c>
      <c r="E15" s="23">
        <f t="shared" si="4"/>
        <v>0</v>
      </c>
      <c r="F15" s="10">
        <f t="shared" si="4"/>
        <v>0</v>
      </c>
      <c r="G15" s="23">
        <f>SUM(C15:F15)</f>
        <v>0</v>
      </c>
    </row>
    <row r="16" spans="1:13" ht="15.75" hidden="1" thickBot="1">
      <c r="A16" s="15"/>
      <c r="B16" s="5"/>
      <c r="C16" s="40">
        <f>C9+C14</f>
        <v>0</v>
      </c>
      <c r="D16" s="39">
        <f t="shared" ref="D16:F16" si="5">D9+D14</f>
        <v>0</v>
      </c>
      <c r="E16" s="40">
        <f t="shared" si="5"/>
        <v>0</v>
      </c>
      <c r="F16" s="40">
        <f t="shared" si="5"/>
        <v>0</v>
      </c>
      <c r="G16" s="4"/>
    </row>
    <row r="17" spans="1:12" ht="15.75" hidden="1" thickBot="1">
      <c r="A17" s="26" t="s">
        <v>9</v>
      </c>
      <c r="B17" s="9"/>
      <c r="C17" s="9"/>
      <c r="D17" s="9"/>
      <c r="E17" s="9"/>
      <c r="F17" s="9"/>
      <c r="G17" s="19">
        <f>G14+G9</f>
        <v>0</v>
      </c>
    </row>
    <row r="18" spans="1:12" ht="15.75" hidden="1" thickBot="1">
      <c r="A18" s="26" t="s">
        <v>8</v>
      </c>
      <c r="B18" s="9"/>
      <c r="C18" s="9"/>
      <c r="D18" s="9"/>
      <c r="E18" s="9"/>
      <c r="F18" s="9"/>
      <c r="G18" s="38">
        <f>G10+G15</f>
        <v>0</v>
      </c>
    </row>
    <row r="19" spans="1:12" ht="15.75" hidden="1" thickBot="1">
      <c r="A19" s="1"/>
    </row>
    <row r="20" spans="1:12" ht="15.75" hidden="1" thickBot="1">
      <c r="A20" s="34">
        <v>2</v>
      </c>
      <c r="B20" s="19" t="s">
        <v>73</v>
      </c>
      <c r="C20" s="282" t="e">
        <f>(C24+C29)/$I$2</f>
        <v>#DIV/0!</v>
      </c>
      <c r="D20" s="286" t="e">
        <f>(D24+D29)/$J$2</f>
        <v>#DIV/0!</v>
      </c>
      <c r="E20" s="283" t="e">
        <f>(E24+E29)/$K$2</f>
        <v>#DIV/0!</v>
      </c>
      <c r="F20" s="286" t="e">
        <f>(F24+F29)/$L$2</f>
        <v>#DIV/0!</v>
      </c>
      <c r="G20" s="284"/>
    </row>
    <row r="21" spans="1:12" ht="15.75" hidden="1" thickBot="1">
      <c r="A21" s="26" t="s">
        <v>0</v>
      </c>
      <c r="B21" s="8" t="s">
        <v>1</v>
      </c>
      <c r="C21" s="17" t="s">
        <v>4</v>
      </c>
      <c r="D21" s="8" t="s">
        <v>3</v>
      </c>
      <c r="E21" s="17" t="s">
        <v>5</v>
      </c>
      <c r="F21" s="8" t="s">
        <v>6</v>
      </c>
      <c r="G21" s="17" t="s">
        <v>9</v>
      </c>
    </row>
    <row r="22" spans="1:12" ht="15.75" hidden="1" thickBot="1">
      <c r="A22" s="27" t="s">
        <v>2</v>
      </c>
      <c r="B22" s="2">
        <v>3000</v>
      </c>
      <c r="C22" s="45">
        <v>46.36</v>
      </c>
      <c r="D22" s="46">
        <v>99.66</v>
      </c>
      <c r="E22" s="45">
        <v>87.24</v>
      </c>
      <c r="F22" s="46">
        <v>151.59</v>
      </c>
      <c r="G22" s="18"/>
    </row>
    <row r="23" spans="1:12" ht="15.75" hidden="1" thickBot="1">
      <c r="A23" s="28">
        <v>3000</v>
      </c>
      <c r="B23" s="14"/>
      <c r="C23" s="44">
        <f>C37</f>
        <v>0</v>
      </c>
      <c r="D23" s="44">
        <f t="shared" ref="D23:F23" si="6">D37</f>
        <v>0</v>
      </c>
      <c r="E23" s="44">
        <f t="shared" si="6"/>
        <v>0</v>
      </c>
      <c r="F23" s="44">
        <f t="shared" si="6"/>
        <v>0</v>
      </c>
      <c r="G23" s="19">
        <f>SUM(C23:F23)</f>
        <v>0</v>
      </c>
    </row>
    <row r="24" spans="1:12" ht="15.75" hidden="1" thickBot="1">
      <c r="A24" s="29" t="s">
        <v>7</v>
      </c>
      <c r="B24" s="5"/>
      <c r="C24" s="20">
        <f>C22*C23</f>
        <v>0</v>
      </c>
      <c r="D24" s="6">
        <f t="shared" ref="D24:F24" si="7">D22*D23</f>
        <v>0</v>
      </c>
      <c r="E24" s="20">
        <f t="shared" si="7"/>
        <v>0</v>
      </c>
      <c r="F24" s="6">
        <f t="shared" si="7"/>
        <v>0</v>
      </c>
      <c r="G24" s="20">
        <f>SUM(C24:F24)</f>
        <v>0</v>
      </c>
    </row>
    <row r="25" spans="1:12" ht="15.75" hidden="1" thickBot="1">
      <c r="A25" s="16"/>
      <c r="B25" s="9"/>
      <c r="C25" s="9"/>
      <c r="D25" s="9"/>
      <c r="E25" s="9"/>
      <c r="F25" s="9"/>
      <c r="G25" s="13"/>
    </row>
    <row r="26" spans="1:12" ht="15.75" hidden="1" thickBot="1">
      <c r="A26" s="26" t="s">
        <v>10</v>
      </c>
      <c r="B26" s="8" t="s">
        <v>1</v>
      </c>
      <c r="C26" s="17" t="s">
        <v>4</v>
      </c>
      <c r="D26" s="8" t="s">
        <v>3</v>
      </c>
      <c r="E26" s="17" t="s">
        <v>5</v>
      </c>
      <c r="F26" s="8" t="s">
        <v>6</v>
      </c>
      <c r="G26" s="17" t="s">
        <v>9</v>
      </c>
    </row>
    <row r="27" spans="1:12" ht="15.75" hidden="1" thickBot="1">
      <c r="A27" s="26" t="s">
        <v>2</v>
      </c>
      <c r="B27" s="11">
        <v>3000</v>
      </c>
      <c r="C27" s="47">
        <v>68.38</v>
      </c>
      <c r="D27" s="48">
        <v>146.72</v>
      </c>
      <c r="E27" s="47">
        <v>108.72</v>
      </c>
      <c r="F27" s="48">
        <v>197.84</v>
      </c>
      <c r="G27" s="21"/>
    </row>
    <row r="28" spans="1:12" ht="15.75" hidden="1" thickBot="1">
      <c r="A28" s="30">
        <v>3000</v>
      </c>
      <c r="B28" s="3"/>
      <c r="C28" s="43">
        <f>C42</f>
        <v>0</v>
      </c>
      <c r="D28" s="43">
        <f t="shared" ref="D28:F28" si="8">D42</f>
        <v>0</v>
      </c>
      <c r="E28" s="43">
        <f t="shared" si="8"/>
        <v>0</v>
      </c>
      <c r="F28" s="43">
        <f t="shared" si="8"/>
        <v>0</v>
      </c>
      <c r="G28" s="22">
        <f>SUM(C28:F28)</f>
        <v>0</v>
      </c>
    </row>
    <row r="29" spans="1:12" ht="15.75" hidden="1" thickBot="1">
      <c r="A29" s="26" t="s">
        <v>7</v>
      </c>
      <c r="B29" s="9"/>
      <c r="C29" s="23">
        <f>C27*C28</f>
        <v>0</v>
      </c>
      <c r="D29" s="10">
        <f t="shared" ref="D29:F29" si="9">D27*D28</f>
        <v>0</v>
      </c>
      <c r="E29" s="23">
        <f t="shared" si="9"/>
        <v>0</v>
      </c>
      <c r="F29" s="10">
        <f t="shared" si="9"/>
        <v>0</v>
      </c>
      <c r="G29" s="23">
        <f>SUM(C29:F29)</f>
        <v>0</v>
      </c>
    </row>
    <row r="30" spans="1:12" ht="15.75" hidden="1" thickBot="1">
      <c r="A30" s="15"/>
      <c r="B30" s="5"/>
      <c r="C30" s="40">
        <f>C23+C28</f>
        <v>0</v>
      </c>
      <c r="D30" s="39">
        <f t="shared" ref="D30:F30" si="10">D23+D28</f>
        <v>0</v>
      </c>
      <c r="E30" s="40">
        <f t="shared" si="10"/>
        <v>0</v>
      </c>
      <c r="F30" s="40">
        <f t="shared" si="10"/>
        <v>0</v>
      </c>
      <c r="G30" s="4"/>
    </row>
    <row r="31" spans="1:12" ht="15.75" hidden="1" thickBot="1">
      <c r="A31" s="26" t="s">
        <v>9</v>
      </c>
      <c r="B31" s="9"/>
      <c r="C31" s="9"/>
      <c r="D31" s="9"/>
      <c r="E31" s="9"/>
      <c r="F31" s="9"/>
      <c r="G31" s="19">
        <f>G28+G23</f>
        <v>0</v>
      </c>
    </row>
    <row r="32" spans="1:12" ht="15.75" hidden="1" thickBot="1">
      <c r="A32" s="26" t="s">
        <v>8</v>
      </c>
      <c r="B32" s="9"/>
      <c r="C32" s="9"/>
      <c r="D32" s="9"/>
      <c r="E32" s="9"/>
      <c r="F32" s="9"/>
      <c r="G32" s="38">
        <f>G24+G29</f>
        <v>0</v>
      </c>
      <c r="L32" s="190" t="s">
        <v>50</v>
      </c>
    </row>
    <row r="33" spans="1:13" ht="15.75" thickBot="1">
      <c r="A33" s="42"/>
      <c r="B33" s="37"/>
      <c r="C33" s="37"/>
      <c r="D33" s="37"/>
      <c r="E33" s="37"/>
      <c r="F33" s="37"/>
      <c r="G33" s="41"/>
      <c r="I33" s="133"/>
      <c r="J33" s="287"/>
      <c r="K33" s="294" t="s">
        <v>64</v>
      </c>
      <c r="L33" s="287"/>
      <c r="M33" s="288"/>
    </row>
    <row r="34" spans="1:13" ht="15.75" thickBot="1">
      <c r="A34" s="34">
        <v>3</v>
      </c>
      <c r="B34" s="19" t="s">
        <v>73</v>
      </c>
      <c r="C34" s="282" t="e">
        <f>(C38+C43)/$I$2</f>
        <v>#DIV/0!</v>
      </c>
      <c r="D34" s="286" t="e">
        <f>(D38+D43)/$J$2</f>
        <v>#DIV/0!</v>
      </c>
      <c r="E34" s="283" t="e">
        <f>(E38+E43)/$K$2</f>
        <v>#DIV/0!</v>
      </c>
      <c r="F34" s="286" t="e">
        <f>(F38+F43)/$L$2</f>
        <v>#DIV/0!</v>
      </c>
      <c r="G34" s="299"/>
      <c r="I34" s="289"/>
      <c r="J34" s="271"/>
      <c r="K34" s="191" t="s">
        <v>65</v>
      </c>
      <c r="L34" s="271"/>
      <c r="M34" s="290"/>
    </row>
    <row r="35" spans="1:13" ht="15.75" thickBot="1">
      <c r="A35" s="26" t="s">
        <v>0</v>
      </c>
      <c r="B35" s="8" t="s">
        <v>1</v>
      </c>
      <c r="C35" s="17" t="s">
        <v>4</v>
      </c>
      <c r="D35" s="8" t="s">
        <v>3</v>
      </c>
      <c r="E35" s="17" t="s">
        <v>5</v>
      </c>
      <c r="F35" s="8" t="s">
        <v>6</v>
      </c>
      <c r="G35" s="17" t="s">
        <v>9</v>
      </c>
      <c r="I35" s="291"/>
      <c r="J35" s="292"/>
      <c r="K35" s="192" t="s">
        <v>66</v>
      </c>
      <c r="L35" s="292"/>
      <c r="M35" s="293"/>
    </row>
    <row r="36" spans="1:13" ht="15.75" thickBot="1">
      <c r="A36" s="27" t="s">
        <v>2</v>
      </c>
      <c r="B36" s="2">
        <v>5000</v>
      </c>
      <c r="C36" s="25">
        <v>69.98</v>
      </c>
      <c r="D36" s="3">
        <v>150.34</v>
      </c>
      <c r="E36" s="25">
        <v>123.83</v>
      </c>
      <c r="F36" s="3">
        <v>218.75</v>
      </c>
      <c r="G36" s="18"/>
    </row>
    <row r="37" spans="1:13" ht="15.75" thickBot="1">
      <c r="A37" s="28">
        <v>5000</v>
      </c>
      <c r="B37" s="14"/>
      <c r="C37" s="147">
        <v>0</v>
      </c>
      <c r="D37" s="148">
        <v>0</v>
      </c>
      <c r="E37" s="147">
        <v>0</v>
      </c>
      <c r="F37" s="148">
        <v>0</v>
      </c>
      <c r="G37" s="19">
        <f>SUM(C37:F37)</f>
        <v>0</v>
      </c>
    </row>
    <row r="38" spans="1:13" ht="15.75" thickBot="1">
      <c r="A38" s="29" t="s">
        <v>7</v>
      </c>
      <c r="B38" s="5"/>
      <c r="C38" s="20">
        <f>C36*C37</f>
        <v>0</v>
      </c>
      <c r="D38" s="6">
        <f t="shared" ref="D38:F38" si="11">D36*D37</f>
        <v>0</v>
      </c>
      <c r="E38" s="20">
        <f t="shared" si="11"/>
        <v>0</v>
      </c>
      <c r="F38" s="6">
        <f t="shared" si="11"/>
        <v>0</v>
      </c>
      <c r="G38" s="20">
        <f>SUM(C38:F38)</f>
        <v>0</v>
      </c>
    </row>
    <row r="39" spans="1:13" ht="15.75" thickBot="1">
      <c r="A39" s="16"/>
      <c r="B39" s="9"/>
      <c r="C39" s="9"/>
      <c r="D39" s="9"/>
      <c r="E39" s="9"/>
      <c r="F39" s="9"/>
      <c r="G39" s="13"/>
    </row>
    <row r="40" spans="1:13" ht="15.75" thickBot="1">
      <c r="A40" s="26" t="s">
        <v>10</v>
      </c>
      <c r="B40" s="8" t="s">
        <v>1</v>
      </c>
      <c r="C40" s="17" t="s">
        <v>4</v>
      </c>
      <c r="D40" s="8" t="s">
        <v>3</v>
      </c>
      <c r="E40" s="17" t="s">
        <v>5</v>
      </c>
      <c r="F40" s="8" t="s">
        <v>6</v>
      </c>
      <c r="G40" s="17" t="s">
        <v>9</v>
      </c>
    </row>
    <row r="41" spans="1:13" ht="15.75" thickBot="1">
      <c r="A41" s="26" t="s">
        <v>2</v>
      </c>
      <c r="B41" s="11">
        <v>5000</v>
      </c>
      <c r="C41" s="24">
        <v>105.48</v>
      </c>
      <c r="D41" s="12">
        <v>226.13</v>
      </c>
      <c r="E41" s="24">
        <v>157.02000000000001</v>
      </c>
      <c r="F41" s="12">
        <v>291.23</v>
      </c>
      <c r="G41" s="21"/>
    </row>
    <row r="42" spans="1:13" ht="15.75" thickBot="1">
      <c r="A42" s="30">
        <v>5000</v>
      </c>
      <c r="B42" s="3"/>
      <c r="C42" s="149">
        <v>0</v>
      </c>
      <c r="D42" s="150">
        <v>0</v>
      </c>
      <c r="E42" s="149">
        <v>0</v>
      </c>
      <c r="F42" s="150">
        <v>0</v>
      </c>
      <c r="G42" s="22">
        <f>SUM(C42:F42)</f>
        <v>0</v>
      </c>
    </row>
    <row r="43" spans="1:13" ht="15.75" thickBot="1">
      <c r="A43" s="26" t="s">
        <v>7</v>
      </c>
      <c r="B43" s="9"/>
      <c r="C43" s="23">
        <f>C41*C42</f>
        <v>0</v>
      </c>
      <c r="D43" s="10">
        <f t="shared" ref="D43:F43" si="12">D41*D42</f>
        <v>0</v>
      </c>
      <c r="E43" s="23">
        <f t="shared" si="12"/>
        <v>0</v>
      </c>
      <c r="F43" s="10">
        <f t="shared" si="12"/>
        <v>0</v>
      </c>
      <c r="G43" s="23">
        <f>SUM(C43:F43)</f>
        <v>0</v>
      </c>
    </row>
    <row r="44" spans="1:13" ht="15.75" thickBot="1">
      <c r="A44" s="15"/>
      <c r="B44" s="5"/>
      <c r="C44" s="40">
        <f>C37+C42</f>
        <v>0</v>
      </c>
      <c r="D44" s="39">
        <f t="shared" ref="D44:F44" si="13">D37+D42</f>
        <v>0</v>
      </c>
      <c r="E44" s="40">
        <f t="shared" si="13"/>
        <v>0</v>
      </c>
      <c r="F44" s="40">
        <f t="shared" si="13"/>
        <v>0</v>
      </c>
      <c r="G44" s="4"/>
      <c r="L44" s="146"/>
    </row>
    <row r="45" spans="1:13" ht="15.75" thickBot="1">
      <c r="A45" s="26" t="s">
        <v>9</v>
      </c>
      <c r="B45" s="9"/>
      <c r="C45" s="9"/>
      <c r="D45" s="9"/>
      <c r="E45" s="9"/>
      <c r="F45" s="9"/>
      <c r="G45" s="19">
        <f>G42+G37</f>
        <v>0</v>
      </c>
      <c r="L45" s="146"/>
    </row>
    <row r="46" spans="1:13" ht="15.75" thickBot="1">
      <c r="A46" s="26" t="s">
        <v>8</v>
      </c>
      <c r="B46" s="9"/>
      <c r="C46" s="9"/>
      <c r="D46" s="9"/>
      <c r="E46" s="9"/>
      <c r="F46" s="9"/>
      <c r="G46" s="38">
        <f>G38+G43</f>
        <v>0</v>
      </c>
    </row>
    <row r="47" spans="1:13" ht="15.75" thickBot="1">
      <c r="A47" s="36"/>
      <c r="B47" s="37"/>
      <c r="C47" s="37"/>
      <c r="D47" s="37"/>
      <c r="E47" s="37"/>
      <c r="F47" s="37"/>
      <c r="G47" s="35"/>
    </row>
    <row r="48" spans="1:13" ht="15.75" hidden="1" thickBot="1">
      <c r="A48" s="34">
        <v>4</v>
      </c>
    </row>
    <row r="49" spans="1:7" ht="15.75" hidden="1" thickBot="1">
      <c r="A49" s="26" t="s">
        <v>0</v>
      </c>
      <c r="B49" s="8" t="s">
        <v>1</v>
      </c>
      <c r="C49" s="17" t="s">
        <v>4</v>
      </c>
      <c r="D49" s="8" t="s">
        <v>3</v>
      </c>
      <c r="E49" s="17" t="s">
        <v>5</v>
      </c>
      <c r="F49" s="8" t="s">
        <v>6</v>
      </c>
      <c r="G49" s="17" t="s">
        <v>9</v>
      </c>
    </row>
    <row r="50" spans="1:7" ht="15.75" hidden="1" thickBot="1">
      <c r="A50" s="27" t="s">
        <v>2</v>
      </c>
      <c r="B50" s="2">
        <v>6000</v>
      </c>
      <c r="C50" s="25">
        <v>75.94</v>
      </c>
      <c r="D50" s="3">
        <v>163.26</v>
      </c>
      <c r="E50" s="25">
        <v>142</v>
      </c>
      <c r="F50" s="3">
        <v>237.68</v>
      </c>
      <c r="G50" s="18"/>
    </row>
    <row r="51" spans="1:7" ht="15.75" hidden="1" thickBot="1">
      <c r="A51" s="28">
        <v>6000</v>
      </c>
      <c r="B51" s="14"/>
      <c r="C51" s="19">
        <f>C37</f>
        <v>0</v>
      </c>
      <c r="D51" s="19">
        <f t="shared" ref="D51:F51" si="14">D37</f>
        <v>0</v>
      </c>
      <c r="E51" s="19">
        <f t="shared" si="14"/>
        <v>0</v>
      </c>
      <c r="F51" s="19">
        <f t="shared" si="14"/>
        <v>0</v>
      </c>
      <c r="G51" s="19">
        <f>SUM(C51:F51)</f>
        <v>0</v>
      </c>
    </row>
    <row r="52" spans="1:7" ht="15.75" hidden="1" thickBot="1">
      <c r="A52" s="29" t="s">
        <v>7</v>
      </c>
      <c r="B52" s="5"/>
      <c r="C52" s="20">
        <f>C50*C51</f>
        <v>0</v>
      </c>
      <c r="D52" s="6">
        <f t="shared" ref="D52:F52" si="15">D50*D51</f>
        <v>0</v>
      </c>
      <c r="E52" s="20">
        <f t="shared" si="15"/>
        <v>0</v>
      </c>
      <c r="F52" s="6">
        <f t="shared" si="15"/>
        <v>0</v>
      </c>
      <c r="G52" s="20">
        <f>SUM(C52:F52)</f>
        <v>0</v>
      </c>
    </row>
    <row r="53" spans="1:7" ht="15.75" hidden="1" thickBot="1">
      <c r="A53" s="16"/>
      <c r="B53" s="9"/>
      <c r="C53" s="9"/>
      <c r="D53" s="9"/>
      <c r="E53" s="9"/>
      <c r="F53" s="9"/>
      <c r="G53" s="13"/>
    </row>
    <row r="54" spans="1:7" ht="15.75" hidden="1" thickBot="1">
      <c r="A54" s="26" t="s">
        <v>10</v>
      </c>
      <c r="B54" s="8" t="s">
        <v>1</v>
      </c>
      <c r="C54" s="17" t="s">
        <v>4</v>
      </c>
      <c r="D54" s="8" t="s">
        <v>3</v>
      </c>
      <c r="E54" s="17" t="s">
        <v>5</v>
      </c>
      <c r="F54" s="8" t="s">
        <v>6</v>
      </c>
      <c r="G54" s="17" t="s">
        <v>9</v>
      </c>
    </row>
    <row r="55" spans="1:7" ht="15.75" hidden="1" thickBot="1">
      <c r="A55" s="26" t="s">
        <v>2</v>
      </c>
      <c r="B55" s="11">
        <v>6000</v>
      </c>
      <c r="C55" s="24">
        <v>116.12</v>
      </c>
      <c r="D55" s="12">
        <v>246.82</v>
      </c>
      <c r="E55" s="24">
        <v>183.74</v>
      </c>
      <c r="F55" s="12">
        <v>317.13</v>
      </c>
      <c r="G55" s="21"/>
    </row>
    <row r="56" spans="1:7" ht="15.75" hidden="1" thickBot="1">
      <c r="A56" s="30">
        <v>6000</v>
      </c>
      <c r="B56" s="3"/>
      <c r="C56" s="22">
        <f>C42</f>
        <v>0</v>
      </c>
      <c r="D56" s="22">
        <f t="shared" ref="D56:F56" si="16">D42</f>
        <v>0</v>
      </c>
      <c r="E56" s="22">
        <f t="shared" si="16"/>
        <v>0</v>
      </c>
      <c r="F56" s="22">
        <f t="shared" si="16"/>
        <v>0</v>
      </c>
      <c r="G56" s="22">
        <f>SUM(C56:F56)</f>
        <v>0</v>
      </c>
    </row>
    <row r="57" spans="1:7" ht="15.75" hidden="1" thickBot="1">
      <c r="A57" s="26" t="s">
        <v>7</v>
      </c>
      <c r="B57" s="9"/>
      <c r="C57" s="23">
        <f>C55*C56</f>
        <v>0</v>
      </c>
      <c r="D57" s="10">
        <f t="shared" ref="D57:F57" si="17">D55*D56</f>
        <v>0</v>
      </c>
      <c r="E57" s="23">
        <f t="shared" si="17"/>
        <v>0</v>
      </c>
      <c r="F57" s="10">
        <f t="shared" si="17"/>
        <v>0</v>
      </c>
      <c r="G57" s="23">
        <f>SUM(C57:F57)</f>
        <v>0</v>
      </c>
    </row>
    <row r="58" spans="1:7" ht="15.75" hidden="1" thickBot="1">
      <c r="A58" s="15"/>
      <c r="B58" s="5"/>
      <c r="C58" s="40">
        <f>C56+C51</f>
        <v>0</v>
      </c>
      <c r="D58" s="39">
        <f t="shared" ref="D58:F58" si="18">D56+D51</f>
        <v>0</v>
      </c>
      <c r="E58" s="40">
        <f t="shared" si="18"/>
        <v>0</v>
      </c>
      <c r="F58" s="40">
        <f t="shared" si="18"/>
        <v>0</v>
      </c>
      <c r="G58" s="4"/>
    </row>
    <row r="59" spans="1:7" ht="15.75" hidden="1" thickBot="1">
      <c r="A59" s="26" t="s">
        <v>9</v>
      </c>
      <c r="B59" s="9"/>
      <c r="C59" s="9"/>
      <c r="D59" s="9"/>
      <c r="E59" s="9"/>
      <c r="F59" s="9"/>
      <c r="G59" s="19">
        <f>G56+G51</f>
        <v>0</v>
      </c>
    </row>
    <row r="60" spans="1:7" ht="15.75" hidden="1" thickBot="1">
      <c r="A60" s="26" t="s">
        <v>8</v>
      </c>
      <c r="B60" s="9"/>
      <c r="C60" s="9"/>
      <c r="D60" s="9"/>
      <c r="E60" s="9"/>
      <c r="F60" s="9"/>
      <c r="G60" s="38">
        <f>G52+G57</f>
        <v>0</v>
      </c>
    </row>
    <row r="61" spans="1:7" ht="15.75" hidden="1" thickBot="1">
      <c r="A61" s="36"/>
      <c r="B61" s="37"/>
      <c r="C61" s="37"/>
      <c r="D61" s="37"/>
      <c r="E61" s="37"/>
      <c r="F61" s="37"/>
      <c r="G61" s="35"/>
    </row>
    <row r="62" spans="1:7" ht="15.75" thickBot="1">
      <c r="A62" s="34">
        <v>5</v>
      </c>
      <c r="B62" s="19" t="s">
        <v>73</v>
      </c>
      <c r="C62" s="282" t="e">
        <f>(C66+C71)/$I$2</f>
        <v>#DIV/0!</v>
      </c>
      <c r="D62" s="286" t="e">
        <f>(D66+D71)/$J$2</f>
        <v>#DIV/0!</v>
      </c>
      <c r="E62" s="283" t="e">
        <f>(E66+E71)/$K$2</f>
        <v>#DIV/0!</v>
      </c>
      <c r="F62" s="286" t="e">
        <f>(F66+F71)/$L$2</f>
        <v>#DIV/0!</v>
      </c>
      <c r="G62" s="299"/>
    </row>
    <row r="63" spans="1:7" ht="15.75" thickBot="1">
      <c r="A63" s="26" t="s">
        <v>0</v>
      </c>
      <c r="B63" s="8" t="s">
        <v>1</v>
      </c>
      <c r="C63" s="17" t="s">
        <v>4</v>
      </c>
      <c r="D63" s="8" t="s">
        <v>3</v>
      </c>
      <c r="E63" s="17" t="s">
        <v>5</v>
      </c>
      <c r="F63" s="8" t="s">
        <v>6</v>
      </c>
      <c r="G63" s="17" t="s">
        <v>9</v>
      </c>
    </row>
    <row r="64" spans="1:7" ht="15.75" thickBot="1">
      <c r="A64" s="27" t="s">
        <v>2</v>
      </c>
      <c r="B64" s="2">
        <v>7500</v>
      </c>
      <c r="C64" s="25">
        <v>81.72</v>
      </c>
      <c r="D64" s="3">
        <v>171.96</v>
      </c>
      <c r="E64" s="25">
        <v>155.97999999999999</v>
      </c>
      <c r="F64" s="3">
        <v>250.09</v>
      </c>
      <c r="G64" s="18"/>
    </row>
    <row r="65" spans="1:7" ht="15.75" thickBot="1">
      <c r="A65" s="28">
        <v>7500</v>
      </c>
      <c r="B65" s="14"/>
      <c r="C65" s="19">
        <f>C37</f>
        <v>0</v>
      </c>
      <c r="D65" s="19">
        <f t="shared" ref="D65:F65" si="19">D37</f>
        <v>0</v>
      </c>
      <c r="E65" s="19">
        <f t="shared" si="19"/>
        <v>0</v>
      </c>
      <c r="F65" s="19">
        <f t="shared" si="19"/>
        <v>0</v>
      </c>
      <c r="G65" s="19">
        <f>SUM(C65:F65)</f>
        <v>0</v>
      </c>
    </row>
    <row r="66" spans="1:7" ht="15.75" thickBot="1">
      <c r="A66" s="29" t="s">
        <v>7</v>
      </c>
      <c r="B66" s="5"/>
      <c r="C66" s="20">
        <f>C64*C65</f>
        <v>0</v>
      </c>
      <c r="D66" s="6">
        <f t="shared" ref="D66" si="20">D64*D65</f>
        <v>0</v>
      </c>
      <c r="E66" s="20">
        <f t="shared" ref="E66" si="21">E64*E65</f>
        <v>0</v>
      </c>
      <c r="F66" s="6">
        <f t="shared" ref="F66" si="22">F64*F65</f>
        <v>0</v>
      </c>
      <c r="G66" s="20">
        <f>SUM(C66:F66)</f>
        <v>0</v>
      </c>
    </row>
    <row r="67" spans="1:7" ht="15.75" thickBot="1">
      <c r="A67" s="16"/>
      <c r="B67" s="9"/>
      <c r="C67" s="9"/>
      <c r="D67" s="9"/>
      <c r="E67" s="9"/>
      <c r="F67" s="9"/>
      <c r="G67" s="13"/>
    </row>
    <row r="68" spans="1:7" ht="15.75" thickBot="1">
      <c r="A68" s="26" t="s">
        <v>10</v>
      </c>
      <c r="B68" s="8" t="s">
        <v>1</v>
      </c>
      <c r="C68" s="17" t="s">
        <v>4</v>
      </c>
      <c r="D68" s="8" t="s">
        <v>3</v>
      </c>
      <c r="E68" s="17" t="s">
        <v>5</v>
      </c>
      <c r="F68" s="8" t="s">
        <v>6</v>
      </c>
      <c r="G68" s="17" t="s">
        <v>9</v>
      </c>
    </row>
    <row r="69" spans="1:7" ht="15.75" thickBot="1">
      <c r="A69" s="26" t="s">
        <v>2</v>
      </c>
      <c r="B69" s="11">
        <v>7500</v>
      </c>
      <c r="C69" s="24">
        <v>129.84</v>
      </c>
      <c r="D69" s="12">
        <v>269.27999999999997</v>
      </c>
      <c r="E69" s="24">
        <v>214.1</v>
      </c>
      <c r="F69" s="12">
        <v>343.31</v>
      </c>
      <c r="G69" s="21"/>
    </row>
    <row r="70" spans="1:7" ht="15.75" thickBot="1">
      <c r="A70" s="30">
        <v>7500</v>
      </c>
      <c r="B70" s="3"/>
      <c r="C70" s="22">
        <f>C42</f>
        <v>0</v>
      </c>
      <c r="D70" s="22">
        <f t="shared" ref="D70:F70" si="23">D42</f>
        <v>0</v>
      </c>
      <c r="E70" s="22">
        <f t="shared" si="23"/>
        <v>0</v>
      </c>
      <c r="F70" s="22">
        <f t="shared" si="23"/>
        <v>0</v>
      </c>
      <c r="G70" s="22">
        <f>SUM(C70:F70)</f>
        <v>0</v>
      </c>
    </row>
    <row r="71" spans="1:7" ht="15.75" thickBot="1">
      <c r="A71" s="26" t="s">
        <v>7</v>
      </c>
      <c r="B71" s="9"/>
      <c r="C71" s="23">
        <f>C69*C70</f>
        <v>0</v>
      </c>
      <c r="D71" s="10">
        <f t="shared" ref="D71" si="24">D69*D70</f>
        <v>0</v>
      </c>
      <c r="E71" s="23">
        <f t="shared" ref="E71" si="25">E69*E70</f>
        <v>0</v>
      </c>
      <c r="F71" s="10">
        <f t="shared" ref="F71" si="26">F69*F70</f>
        <v>0</v>
      </c>
      <c r="G71" s="23">
        <f>SUM(C71:F71)</f>
        <v>0</v>
      </c>
    </row>
    <row r="72" spans="1:7" ht="15.75" thickBot="1">
      <c r="A72" s="15"/>
      <c r="B72" s="5"/>
      <c r="C72" s="40">
        <f>C70+C65</f>
        <v>0</v>
      </c>
      <c r="D72" s="39">
        <f t="shared" ref="D72:F72" si="27">D70+D65</f>
        <v>0</v>
      </c>
      <c r="E72" s="40">
        <f t="shared" si="27"/>
        <v>0</v>
      </c>
      <c r="F72" s="40">
        <f t="shared" si="27"/>
        <v>0</v>
      </c>
      <c r="G72" s="4"/>
    </row>
    <row r="73" spans="1:7" ht="15.75" thickBot="1">
      <c r="A73" s="26" t="s">
        <v>9</v>
      </c>
      <c r="B73" s="9"/>
      <c r="C73" s="9"/>
      <c r="D73" s="9"/>
      <c r="E73" s="9"/>
      <c r="F73" s="9"/>
      <c r="G73" s="19">
        <f>G70+G65</f>
        <v>0</v>
      </c>
    </row>
    <row r="74" spans="1:7" ht="15.75" thickBot="1">
      <c r="A74" s="26" t="s">
        <v>8</v>
      </c>
      <c r="B74" s="9"/>
      <c r="C74" s="9"/>
      <c r="D74" s="9"/>
      <c r="E74" s="9"/>
      <c r="F74" s="9"/>
      <c r="G74" s="38">
        <f>G66+G71</f>
        <v>0</v>
      </c>
    </row>
    <row r="75" spans="1:7" ht="15.75" thickBot="1">
      <c r="A75" s="36"/>
      <c r="B75" s="37"/>
      <c r="C75" s="37"/>
      <c r="D75" s="37"/>
      <c r="E75" s="37"/>
      <c r="F75" s="37"/>
      <c r="G75" s="35"/>
    </row>
    <row r="76" spans="1:7" ht="15.75" thickBot="1">
      <c r="A76" s="34">
        <v>6</v>
      </c>
      <c r="B76" s="19" t="s">
        <v>73</v>
      </c>
      <c r="C76" s="282" t="e">
        <f>(C80+C85)/$I$2</f>
        <v>#DIV/0!</v>
      </c>
      <c r="D76" s="286" t="e">
        <f>(D80+D85)/$J$2</f>
        <v>#DIV/0!</v>
      </c>
      <c r="E76" s="283" t="e">
        <f>(E80+E85)/$K$2</f>
        <v>#DIV/0!</v>
      </c>
      <c r="F76" s="286" t="e">
        <f>(F80+F85)/$L$2</f>
        <v>#DIV/0!</v>
      </c>
      <c r="G76" s="299"/>
    </row>
    <row r="77" spans="1:7" ht="15.75" thickBot="1">
      <c r="A77" s="26" t="s">
        <v>0</v>
      </c>
      <c r="B77" s="8" t="s">
        <v>1</v>
      </c>
      <c r="C77" s="17" t="s">
        <v>4</v>
      </c>
      <c r="D77" s="8" t="s">
        <v>3</v>
      </c>
      <c r="E77" s="17" t="s">
        <v>5</v>
      </c>
      <c r="F77" s="8" t="s">
        <v>6</v>
      </c>
      <c r="G77" s="17" t="s">
        <v>9</v>
      </c>
    </row>
    <row r="78" spans="1:7" ht="15.75" thickBot="1">
      <c r="A78" s="27" t="s">
        <v>2</v>
      </c>
      <c r="B78" s="2">
        <v>10000</v>
      </c>
      <c r="C78" s="25">
        <v>88.8</v>
      </c>
      <c r="D78" s="3">
        <v>184.8</v>
      </c>
      <c r="E78" s="25">
        <v>176</v>
      </c>
      <c r="F78" s="3">
        <v>268.7</v>
      </c>
      <c r="G78" s="18"/>
    </row>
    <row r="79" spans="1:7" ht="15.75" thickBot="1">
      <c r="A79" s="28">
        <v>10000</v>
      </c>
      <c r="B79" s="14"/>
      <c r="C79" s="19">
        <f>C37</f>
        <v>0</v>
      </c>
      <c r="D79" s="19">
        <f t="shared" ref="D79:F79" si="28">D37</f>
        <v>0</v>
      </c>
      <c r="E79" s="19">
        <f t="shared" si="28"/>
        <v>0</v>
      </c>
      <c r="F79" s="19">
        <f t="shared" si="28"/>
        <v>0</v>
      </c>
      <c r="G79" s="19">
        <f>SUM(C79:F79)</f>
        <v>0</v>
      </c>
    </row>
    <row r="80" spans="1:7" ht="15.75" thickBot="1">
      <c r="A80" s="29" t="s">
        <v>7</v>
      </c>
      <c r="B80" s="5"/>
      <c r="C80" s="20">
        <f>C78*C79</f>
        <v>0</v>
      </c>
      <c r="D80" s="6">
        <f t="shared" ref="D80" si="29">D78*D79</f>
        <v>0</v>
      </c>
      <c r="E80" s="20">
        <f t="shared" ref="E80" si="30">E78*E79</f>
        <v>0</v>
      </c>
      <c r="F80" s="6">
        <f t="shared" ref="F80" si="31">F78*F79</f>
        <v>0</v>
      </c>
      <c r="G80" s="20">
        <f>SUM(C80:F80)</f>
        <v>0</v>
      </c>
    </row>
    <row r="81" spans="1:7" ht="15.75" thickBot="1">
      <c r="A81" s="16"/>
      <c r="B81" s="9"/>
      <c r="C81" s="9"/>
      <c r="D81" s="9"/>
      <c r="E81" s="9"/>
      <c r="F81" s="9"/>
      <c r="G81" s="13"/>
    </row>
    <row r="82" spans="1:7" ht="15.75" thickBot="1">
      <c r="A82" s="26" t="s">
        <v>10</v>
      </c>
      <c r="B82" s="8" t="s">
        <v>1</v>
      </c>
      <c r="C82" s="17" t="s">
        <v>4</v>
      </c>
      <c r="D82" s="8" t="s">
        <v>3</v>
      </c>
      <c r="E82" s="17" t="s">
        <v>5</v>
      </c>
      <c r="F82" s="8" t="s">
        <v>6</v>
      </c>
      <c r="G82" s="17" t="s">
        <v>9</v>
      </c>
    </row>
    <row r="83" spans="1:7" ht="15.75" thickBot="1">
      <c r="A83" s="26" t="s">
        <v>2</v>
      </c>
      <c r="B83" s="11">
        <v>10000</v>
      </c>
      <c r="C83" s="24">
        <v>144.9</v>
      </c>
      <c r="D83" s="12">
        <v>295.60000000000002</v>
      </c>
      <c r="E83" s="24">
        <v>250.2</v>
      </c>
      <c r="F83" s="12">
        <v>374.9</v>
      </c>
      <c r="G83" s="21"/>
    </row>
    <row r="84" spans="1:7" ht="15.75" thickBot="1">
      <c r="A84" s="30">
        <v>10000</v>
      </c>
      <c r="B84" s="3"/>
      <c r="C84" s="22">
        <f>C42</f>
        <v>0</v>
      </c>
      <c r="D84" s="22">
        <f t="shared" ref="D84:F84" si="32">D42</f>
        <v>0</v>
      </c>
      <c r="E84" s="22">
        <f t="shared" si="32"/>
        <v>0</v>
      </c>
      <c r="F84" s="22">
        <f t="shared" si="32"/>
        <v>0</v>
      </c>
      <c r="G84" s="22">
        <f>SUM(C84:F84)</f>
        <v>0</v>
      </c>
    </row>
    <row r="85" spans="1:7" ht="15.75" thickBot="1">
      <c r="A85" s="26" t="s">
        <v>7</v>
      </c>
      <c r="B85" s="9"/>
      <c r="C85" s="23">
        <f>C83*C84</f>
        <v>0</v>
      </c>
      <c r="D85" s="10">
        <f t="shared" ref="D85" si="33">D83*D84</f>
        <v>0</v>
      </c>
      <c r="E85" s="23">
        <f t="shared" ref="E85" si="34">E83*E84</f>
        <v>0</v>
      </c>
      <c r="F85" s="10">
        <f t="shared" ref="F85" si="35">F83*F84</f>
        <v>0</v>
      </c>
      <c r="G85" s="23">
        <f>SUM(C85:F85)</f>
        <v>0</v>
      </c>
    </row>
    <row r="86" spans="1:7" ht="15.75" thickBot="1">
      <c r="A86" s="15"/>
      <c r="B86" s="5"/>
      <c r="C86" s="40">
        <f>C84+C79</f>
        <v>0</v>
      </c>
      <c r="D86" s="39">
        <f t="shared" ref="D86:F86" si="36">D84+D79</f>
        <v>0</v>
      </c>
      <c r="E86" s="40">
        <f t="shared" si="36"/>
        <v>0</v>
      </c>
      <c r="F86" s="40">
        <f t="shared" si="36"/>
        <v>0</v>
      </c>
      <c r="G86" s="4"/>
    </row>
    <row r="87" spans="1:7" ht="15.75" thickBot="1">
      <c r="A87" s="26" t="s">
        <v>9</v>
      </c>
      <c r="B87" s="9"/>
      <c r="C87" s="9"/>
      <c r="D87" s="9"/>
      <c r="E87" s="9"/>
      <c r="F87" s="9"/>
      <c r="G87" s="19">
        <f>G84+G79</f>
        <v>0</v>
      </c>
    </row>
    <row r="88" spans="1:7" ht="15.75" thickBot="1">
      <c r="A88" s="29" t="s">
        <v>8</v>
      </c>
      <c r="B88" s="7"/>
      <c r="C88" s="7"/>
      <c r="D88" s="7"/>
      <c r="E88" s="7"/>
      <c r="F88" s="7"/>
      <c r="G88" s="31">
        <f>G80+G85</f>
        <v>0</v>
      </c>
    </row>
  </sheetData>
  <sheetProtection selectLockedCells="1"/>
  <printOptions horizontalCentered="1" verticalCentered="1"/>
  <pageMargins left="0.7" right="0.7" top="0.75" bottom="0.75" header="0.3" footer="0.3"/>
  <pageSetup scale="97" orientation="portrait" r:id="rId1"/>
  <headerFooter>
    <oddHeader>&amp;CGAP Insurance
DED Buster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workbookViewId="0">
      <selection activeCell="K15" sqref="K15"/>
    </sheetView>
  </sheetViews>
  <sheetFormatPr defaultRowHeight="15"/>
  <cols>
    <col min="1" max="2" width="12.5703125" bestFit="1" customWidth="1"/>
    <col min="3" max="5" width="11.5703125" bestFit="1" customWidth="1"/>
    <col min="6" max="6" width="12.5703125" bestFit="1" customWidth="1"/>
    <col min="7" max="7" width="15.7109375" bestFit="1" customWidth="1"/>
  </cols>
  <sheetData>
    <row r="1" spans="1:7" ht="15.75" thickBot="1">
      <c r="A1" s="32" t="s">
        <v>11</v>
      </c>
      <c r="B1" s="158" t="str">
        <f>Gap!B1</f>
        <v>Company Name</v>
      </c>
      <c r="C1" s="106"/>
      <c r="D1" s="9"/>
      <c r="E1" s="9"/>
      <c r="F1" s="13"/>
      <c r="G1" s="164" t="s">
        <v>50</v>
      </c>
    </row>
    <row r="2" spans="1:7" ht="15.75" thickBot="1">
      <c r="A2" s="26" t="s">
        <v>49</v>
      </c>
      <c r="B2" s="11">
        <v>5000</v>
      </c>
      <c r="C2" s="107">
        <v>25000</v>
      </c>
      <c r="D2" s="28">
        <v>50000</v>
      </c>
      <c r="E2" s="28">
        <v>75000</v>
      </c>
      <c r="F2" s="33">
        <v>100000</v>
      </c>
    </row>
    <row r="3" spans="1:7" ht="15.75" thickBot="1">
      <c r="A3" s="29" t="s">
        <v>12</v>
      </c>
      <c r="B3" s="142">
        <f>G31</f>
        <v>0</v>
      </c>
      <c r="C3" s="143">
        <f>G59</f>
        <v>0</v>
      </c>
      <c r="D3" s="144">
        <f>G87</f>
        <v>0</v>
      </c>
      <c r="E3" s="144">
        <f>G115</f>
        <v>0</v>
      </c>
      <c r="F3" s="145">
        <f>G143</f>
        <v>0</v>
      </c>
    </row>
    <row r="4" spans="1:7" ht="15.75" thickBot="1"/>
    <row r="5" spans="1:7" ht="15.75" thickBot="1">
      <c r="A5" s="34">
        <v>1</v>
      </c>
    </row>
    <row r="6" spans="1:7" ht="15.75" thickBot="1">
      <c r="A6" s="26" t="s">
        <v>42</v>
      </c>
      <c r="B6" s="8" t="s">
        <v>1</v>
      </c>
      <c r="C6" s="17" t="s">
        <v>4</v>
      </c>
      <c r="D6" s="8" t="s">
        <v>3</v>
      </c>
      <c r="E6" s="17" t="s">
        <v>5</v>
      </c>
      <c r="F6" s="8" t="s">
        <v>6</v>
      </c>
      <c r="G6" s="17" t="s">
        <v>9</v>
      </c>
    </row>
    <row r="7" spans="1:7" ht="15.75" thickBot="1">
      <c r="A7" s="27" t="s">
        <v>2</v>
      </c>
      <c r="B7" s="2">
        <v>5000</v>
      </c>
      <c r="C7" s="25">
        <v>3.3</v>
      </c>
      <c r="D7" s="3">
        <v>6.4</v>
      </c>
      <c r="E7" s="25">
        <v>3.65</v>
      </c>
      <c r="F7" s="3">
        <v>6.4</v>
      </c>
      <c r="G7" s="18"/>
    </row>
    <row r="8" spans="1:7" ht="15.75" thickBot="1">
      <c r="A8" s="28">
        <v>5000</v>
      </c>
      <c r="B8" s="14"/>
      <c r="C8" s="147">
        <v>0</v>
      </c>
      <c r="D8" s="148">
        <v>0</v>
      </c>
      <c r="E8" s="147">
        <v>0</v>
      </c>
      <c r="F8" s="148">
        <v>0</v>
      </c>
      <c r="G8" s="19">
        <f>SUM(C8:F8)</f>
        <v>0</v>
      </c>
    </row>
    <row r="9" spans="1:7" ht="15.75" thickBot="1">
      <c r="A9" s="29" t="s">
        <v>7</v>
      </c>
      <c r="B9" s="7"/>
      <c r="C9" s="20">
        <f>C7*C8</f>
        <v>0</v>
      </c>
      <c r="D9" s="123">
        <f t="shared" ref="D9:F9" si="0">D7*D8</f>
        <v>0</v>
      </c>
      <c r="E9" s="20">
        <f t="shared" si="0"/>
        <v>0</v>
      </c>
      <c r="F9" s="123">
        <f t="shared" si="0"/>
        <v>0</v>
      </c>
      <c r="G9" s="20">
        <f>SUM(C9:F9)</f>
        <v>0</v>
      </c>
    </row>
    <row r="10" spans="1:7" ht="15.75" thickBot="1">
      <c r="A10" s="15"/>
      <c r="B10" s="5"/>
      <c r="C10" s="5"/>
      <c r="D10" s="5"/>
      <c r="E10" s="5"/>
      <c r="F10" s="5"/>
      <c r="G10" s="4"/>
    </row>
    <row r="11" spans="1:7" ht="15.75" thickBot="1">
      <c r="A11" s="26" t="s">
        <v>43</v>
      </c>
      <c r="B11" s="8" t="s">
        <v>1</v>
      </c>
      <c r="C11" s="17" t="s">
        <v>4</v>
      </c>
      <c r="D11" s="8" t="s">
        <v>3</v>
      </c>
      <c r="E11" s="17" t="s">
        <v>5</v>
      </c>
      <c r="F11" s="8" t="s">
        <v>6</v>
      </c>
      <c r="G11" s="17" t="s">
        <v>9</v>
      </c>
    </row>
    <row r="12" spans="1:7" ht="15.75" thickBot="1">
      <c r="A12" s="27" t="s">
        <v>2</v>
      </c>
      <c r="B12" s="2">
        <v>5000</v>
      </c>
      <c r="C12" s="25">
        <v>6.3</v>
      </c>
      <c r="D12" s="3">
        <v>12.15</v>
      </c>
      <c r="E12" s="25">
        <v>6.95</v>
      </c>
      <c r="F12" s="3">
        <v>12.15</v>
      </c>
      <c r="G12" s="18"/>
    </row>
    <row r="13" spans="1:7" ht="15.75" thickBot="1">
      <c r="A13" s="28">
        <v>5000</v>
      </c>
      <c r="B13" s="14"/>
      <c r="C13" s="151">
        <v>0</v>
      </c>
      <c r="D13" s="151">
        <v>0</v>
      </c>
      <c r="E13" s="151">
        <v>0</v>
      </c>
      <c r="F13" s="151">
        <v>0</v>
      </c>
      <c r="G13" s="19">
        <f>SUM(C13:F13)</f>
        <v>0</v>
      </c>
    </row>
    <row r="14" spans="1:7" ht="15.75" thickBot="1">
      <c r="A14" s="29" t="s">
        <v>7</v>
      </c>
      <c r="B14" s="7"/>
      <c r="C14" s="20">
        <f>C12*C13</f>
        <v>0</v>
      </c>
      <c r="D14" s="123">
        <f t="shared" ref="D14:F14" si="1">D12*D13</f>
        <v>0</v>
      </c>
      <c r="E14" s="20">
        <f t="shared" si="1"/>
        <v>0</v>
      </c>
      <c r="F14" s="123">
        <f t="shared" si="1"/>
        <v>0</v>
      </c>
      <c r="G14" s="20">
        <f>SUM(C14:F14)</f>
        <v>0</v>
      </c>
    </row>
    <row r="15" spans="1:7" ht="15.75" thickBot="1">
      <c r="A15" s="15"/>
      <c r="B15" s="5"/>
      <c r="C15" s="5"/>
      <c r="D15" s="5"/>
      <c r="E15" s="5"/>
      <c r="F15" s="5"/>
      <c r="G15" s="4"/>
    </row>
    <row r="16" spans="1:7" ht="15.75" thickBot="1">
      <c r="A16" s="26" t="s">
        <v>44</v>
      </c>
      <c r="B16" s="8" t="s">
        <v>1</v>
      </c>
      <c r="C16" s="17" t="s">
        <v>4</v>
      </c>
      <c r="D16" s="8" t="s">
        <v>3</v>
      </c>
      <c r="E16" s="17" t="s">
        <v>5</v>
      </c>
      <c r="F16" s="8" t="s">
        <v>6</v>
      </c>
      <c r="G16" s="17" t="s">
        <v>9</v>
      </c>
    </row>
    <row r="17" spans="1:7" ht="15.75" thickBot="1">
      <c r="A17" s="27" t="s">
        <v>2</v>
      </c>
      <c r="B17" s="2">
        <v>5000</v>
      </c>
      <c r="C17" s="25">
        <v>10.85</v>
      </c>
      <c r="D17" s="3">
        <v>20.9</v>
      </c>
      <c r="E17" s="25">
        <v>11.95</v>
      </c>
      <c r="F17" s="3">
        <v>20.9</v>
      </c>
      <c r="G17" s="18"/>
    </row>
    <row r="18" spans="1:7" ht="15.75" thickBot="1">
      <c r="A18" s="28">
        <v>5000</v>
      </c>
      <c r="B18" s="14"/>
      <c r="C18" s="151">
        <v>0</v>
      </c>
      <c r="D18" s="151">
        <v>0</v>
      </c>
      <c r="E18" s="151">
        <v>0</v>
      </c>
      <c r="F18" s="151">
        <v>0</v>
      </c>
      <c r="G18" s="19">
        <f>SUM(C18:F18)</f>
        <v>0</v>
      </c>
    </row>
    <row r="19" spans="1:7" ht="15.75" thickBot="1">
      <c r="A19" s="29" t="s">
        <v>7</v>
      </c>
      <c r="B19" s="7"/>
      <c r="C19" s="20">
        <f>C17*C18</f>
        <v>0</v>
      </c>
      <c r="D19" s="123">
        <f t="shared" ref="D19:F19" si="2">D17*D18</f>
        <v>0</v>
      </c>
      <c r="E19" s="20">
        <f t="shared" si="2"/>
        <v>0</v>
      </c>
      <c r="F19" s="123">
        <f t="shared" si="2"/>
        <v>0</v>
      </c>
      <c r="G19" s="20">
        <f>SUM(C19:F19)</f>
        <v>0</v>
      </c>
    </row>
    <row r="20" spans="1:7" ht="15.75" thickBot="1">
      <c r="A20" s="15"/>
      <c r="B20" s="5"/>
      <c r="C20" s="5"/>
      <c r="D20" s="5"/>
      <c r="E20" s="5"/>
      <c r="F20" s="5"/>
      <c r="G20" s="4"/>
    </row>
    <row r="21" spans="1:7" ht="15.75" thickBot="1">
      <c r="A21" s="26" t="s">
        <v>45</v>
      </c>
      <c r="B21" s="8" t="s">
        <v>1</v>
      </c>
      <c r="C21" s="17" t="s">
        <v>4</v>
      </c>
      <c r="D21" s="8" t="s">
        <v>3</v>
      </c>
      <c r="E21" s="17" t="s">
        <v>5</v>
      </c>
      <c r="F21" s="8" t="s">
        <v>6</v>
      </c>
      <c r="G21" s="17" t="s">
        <v>9</v>
      </c>
    </row>
    <row r="22" spans="1:7" ht="15.75" thickBot="1">
      <c r="A22" s="27" t="s">
        <v>2</v>
      </c>
      <c r="B22" s="2">
        <v>5000</v>
      </c>
      <c r="C22" s="25">
        <v>14.15</v>
      </c>
      <c r="D22" s="3">
        <v>27.2</v>
      </c>
      <c r="E22" s="25">
        <v>15.55</v>
      </c>
      <c r="F22" s="3">
        <v>27.2</v>
      </c>
      <c r="G22" s="18"/>
    </row>
    <row r="23" spans="1:7" ht="15.75" thickBot="1">
      <c r="A23" s="28">
        <v>5000</v>
      </c>
      <c r="B23" s="14"/>
      <c r="C23" s="151">
        <v>0</v>
      </c>
      <c r="D23" s="151">
        <v>0</v>
      </c>
      <c r="E23" s="151">
        <v>0</v>
      </c>
      <c r="F23" s="151">
        <v>0</v>
      </c>
      <c r="G23" s="19">
        <f>SUM(C23:F23)</f>
        <v>0</v>
      </c>
    </row>
    <row r="24" spans="1:7" ht="15.75" thickBot="1">
      <c r="A24" s="29" t="s">
        <v>7</v>
      </c>
      <c r="B24" s="7"/>
      <c r="C24" s="20">
        <f>C22*C23</f>
        <v>0</v>
      </c>
      <c r="D24" s="123">
        <f t="shared" ref="D24:F24" si="3">D22*D23</f>
        <v>0</v>
      </c>
      <c r="E24" s="20">
        <f t="shared" si="3"/>
        <v>0</v>
      </c>
      <c r="F24" s="123">
        <f t="shared" si="3"/>
        <v>0</v>
      </c>
      <c r="G24" s="20">
        <f>SUM(C24:F24)</f>
        <v>0</v>
      </c>
    </row>
    <row r="25" spans="1:7" ht="15.75" thickBot="1">
      <c r="A25" s="15"/>
      <c r="B25" s="5"/>
      <c r="C25" s="5"/>
      <c r="D25" s="5"/>
      <c r="E25" s="5"/>
      <c r="F25" s="5"/>
      <c r="G25" s="4"/>
    </row>
    <row r="26" spans="1:7" ht="15.75" thickBot="1">
      <c r="A26" s="26" t="s">
        <v>46</v>
      </c>
      <c r="B26" s="8" t="s">
        <v>1</v>
      </c>
      <c r="C26" s="17" t="s">
        <v>4</v>
      </c>
      <c r="D26" s="8" t="s">
        <v>3</v>
      </c>
      <c r="E26" s="17" t="s">
        <v>5</v>
      </c>
      <c r="F26" s="8" t="s">
        <v>6</v>
      </c>
      <c r="G26" s="17" t="s">
        <v>9</v>
      </c>
    </row>
    <row r="27" spans="1:7" ht="15.75" thickBot="1">
      <c r="A27" s="27" t="s">
        <v>2</v>
      </c>
      <c r="B27" s="2">
        <v>5000</v>
      </c>
      <c r="C27" s="25">
        <v>15.65</v>
      </c>
      <c r="D27" s="3">
        <v>30.1</v>
      </c>
      <c r="E27" s="25">
        <v>17.2</v>
      </c>
      <c r="F27" s="3">
        <v>30.1</v>
      </c>
      <c r="G27" s="18"/>
    </row>
    <row r="28" spans="1:7" ht="15.75" thickBot="1">
      <c r="A28" s="28">
        <v>5000</v>
      </c>
      <c r="B28" s="14"/>
      <c r="C28" s="151">
        <v>0</v>
      </c>
      <c r="D28" s="151">
        <v>0</v>
      </c>
      <c r="E28" s="151">
        <v>0</v>
      </c>
      <c r="F28" s="151">
        <v>0</v>
      </c>
      <c r="G28" s="19">
        <f>SUM(C28:F28)</f>
        <v>0</v>
      </c>
    </row>
    <row r="29" spans="1:7" ht="15.75" thickBot="1">
      <c r="A29" s="29" t="s">
        <v>7</v>
      </c>
      <c r="B29" s="7"/>
      <c r="C29" s="20">
        <f>C27*C28</f>
        <v>0</v>
      </c>
      <c r="D29" s="123">
        <f t="shared" ref="D29:F29" si="4">D27*D28</f>
        <v>0</v>
      </c>
      <c r="E29" s="20">
        <f t="shared" si="4"/>
        <v>0</v>
      </c>
      <c r="F29" s="123">
        <f t="shared" si="4"/>
        <v>0</v>
      </c>
      <c r="G29" s="20">
        <f>SUM(C29:F29)</f>
        <v>0</v>
      </c>
    </row>
    <row r="30" spans="1:7" ht="15.75" thickBot="1">
      <c r="A30" s="125" t="s">
        <v>47</v>
      </c>
      <c r="B30" s="128"/>
      <c r="C30" s="127"/>
      <c r="D30" s="127"/>
      <c r="E30" s="127"/>
      <c r="F30" s="129"/>
      <c r="G30" s="126">
        <f>G28+G23+G18+G13+G8</f>
        <v>0</v>
      </c>
    </row>
    <row r="31" spans="1:7" ht="15.75" thickBot="1">
      <c r="A31" s="125" t="s">
        <v>48</v>
      </c>
      <c r="B31" s="128"/>
      <c r="C31" s="127"/>
      <c r="D31" s="127"/>
      <c r="E31" s="127"/>
      <c r="F31" s="129"/>
      <c r="G31" s="130">
        <f>G29+G24+G19+G14+G9</f>
        <v>0</v>
      </c>
    </row>
    <row r="32" spans="1:7" ht="15.75" thickBot="1"/>
    <row r="33" spans="1:7" ht="15.75" thickBot="1">
      <c r="A33" s="34">
        <v>2</v>
      </c>
    </row>
    <row r="34" spans="1:7" ht="15.75" thickBot="1">
      <c r="A34" s="26" t="s">
        <v>42</v>
      </c>
      <c r="B34" s="8" t="s">
        <v>1</v>
      </c>
      <c r="C34" s="17" t="s">
        <v>4</v>
      </c>
      <c r="D34" s="8" t="s">
        <v>3</v>
      </c>
      <c r="E34" s="17" t="s">
        <v>5</v>
      </c>
      <c r="F34" s="8" t="s">
        <v>6</v>
      </c>
      <c r="G34" s="17" t="s">
        <v>9</v>
      </c>
    </row>
    <row r="35" spans="1:7" ht="15.75" thickBot="1">
      <c r="A35" s="27" t="s">
        <v>2</v>
      </c>
      <c r="B35" s="2">
        <v>25000</v>
      </c>
      <c r="C35" s="25">
        <v>16.5</v>
      </c>
      <c r="D35" s="3">
        <v>32</v>
      </c>
      <c r="E35" s="25">
        <v>18.25</v>
      </c>
      <c r="F35" s="3">
        <v>32</v>
      </c>
      <c r="G35" s="18"/>
    </row>
    <row r="36" spans="1:7" ht="15.75" thickBot="1">
      <c r="A36" s="28">
        <v>25000</v>
      </c>
      <c r="B36" s="14"/>
      <c r="C36" s="124">
        <f>C$8</f>
        <v>0</v>
      </c>
      <c r="D36" s="124">
        <f>D$8</f>
        <v>0</v>
      </c>
      <c r="E36" s="124">
        <f t="shared" ref="E36:F36" si="5">E$8</f>
        <v>0</v>
      </c>
      <c r="F36" s="124">
        <f t="shared" si="5"/>
        <v>0</v>
      </c>
      <c r="G36" s="19">
        <f>SUM(C36:F36)</f>
        <v>0</v>
      </c>
    </row>
    <row r="37" spans="1:7" ht="15.75" thickBot="1">
      <c r="A37" s="29" t="s">
        <v>7</v>
      </c>
      <c r="B37" s="7"/>
      <c r="C37" s="20">
        <f>C35*C36</f>
        <v>0</v>
      </c>
      <c r="D37" s="123">
        <f t="shared" ref="D37:F37" si="6">D35*D36</f>
        <v>0</v>
      </c>
      <c r="E37" s="20">
        <f t="shared" si="6"/>
        <v>0</v>
      </c>
      <c r="F37" s="123">
        <f t="shared" si="6"/>
        <v>0</v>
      </c>
      <c r="G37" s="20">
        <f>SUM(C37:F37)</f>
        <v>0</v>
      </c>
    </row>
    <row r="38" spans="1:7" ht="15.75" thickBot="1">
      <c r="A38" s="15"/>
      <c r="B38" s="5"/>
      <c r="C38" s="5"/>
      <c r="D38" s="5"/>
      <c r="E38" s="5"/>
      <c r="F38" s="5"/>
      <c r="G38" s="4"/>
    </row>
    <row r="39" spans="1:7" ht="15.75" thickBot="1">
      <c r="A39" s="26" t="s">
        <v>43</v>
      </c>
      <c r="B39" s="8" t="s">
        <v>1</v>
      </c>
      <c r="C39" s="17" t="s">
        <v>4</v>
      </c>
      <c r="D39" s="8" t="s">
        <v>3</v>
      </c>
      <c r="E39" s="17" t="s">
        <v>5</v>
      </c>
      <c r="F39" s="8" t="s">
        <v>6</v>
      </c>
      <c r="G39" s="17" t="s">
        <v>9</v>
      </c>
    </row>
    <row r="40" spans="1:7" ht="15.75" thickBot="1">
      <c r="A40" s="27" t="s">
        <v>2</v>
      </c>
      <c r="B40" s="2">
        <v>25000</v>
      </c>
      <c r="C40" s="25">
        <v>31.5</v>
      </c>
      <c r="D40" s="3">
        <v>60.75</v>
      </c>
      <c r="E40" s="25">
        <v>34.75</v>
      </c>
      <c r="F40" s="3">
        <v>60.75</v>
      </c>
      <c r="G40" s="18"/>
    </row>
    <row r="41" spans="1:7" ht="15.75" thickBot="1">
      <c r="A41" s="28">
        <v>25000</v>
      </c>
      <c r="B41" s="14"/>
      <c r="C41" s="131">
        <f>C$13</f>
        <v>0</v>
      </c>
      <c r="D41" s="131">
        <f t="shared" ref="D41:F41" si="7">D$13</f>
        <v>0</v>
      </c>
      <c r="E41" s="131">
        <f t="shared" si="7"/>
        <v>0</v>
      </c>
      <c r="F41" s="131">
        <f t="shared" si="7"/>
        <v>0</v>
      </c>
      <c r="G41" s="19">
        <f>SUM(C41:F41)</f>
        <v>0</v>
      </c>
    </row>
    <row r="42" spans="1:7" ht="15.75" thickBot="1">
      <c r="A42" s="29" t="s">
        <v>7</v>
      </c>
      <c r="B42" s="7"/>
      <c r="C42" s="20">
        <f>C40*C41</f>
        <v>0</v>
      </c>
      <c r="D42" s="123">
        <f t="shared" ref="D42:F42" si="8">D40*D41</f>
        <v>0</v>
      </c>
      <c r="E42" s="20">
        <f t="shared" si="8"/>
        <v>0</v>
      </c>
      <c r="F42" s="123">
        <f t="shared" si="8"/>
        <v>0</v>
      </c>
      <c r="G42" s="20">
        <f>SUM(C42:F42)</f>
        <v>0</v>
      </c>
    </row>
    <row r="43" spans="1:7" ht="15.75" thickBot="1">
      <c r="A43" s="15"/>
      <c r="B43" s="5"/>
      <c r="C43" s="5"/>
      <c r="D43" s="5"/>
      <c r="E43" s="5"/>
      <c r="F43" s="5"/>
      <c r="G43" s="4"/>
    </row>
    <row r="44" spans="1:7" ht="15.75" thickBot="1">
      <c r="A44" s="26" t="s">
        <v>44</v>
      </c>
      <c r="B44" s="8" t="s">
        <v>1</v>
      </c>
      <c r="C44" s="17" t="s">
        <v>4</v>
      </c>
      <c r="D44" s="8" t="s">
        <v>3</v>
      </c>
      <c r="E44" s="17" t="s">
        <v>5</v>
      </c>
      <c r="F44" s="8" t="s">
        <v>6</v>
      </c>
      <c r="G44" s="17" t="s">
        <v>9</v>
      </c>
    </row>
    <row r="45" spans="1:7" ht="15.75" thickBot="1">
      <c r="A45" s="27" t="s">
        <v>2</v>
      </c>
      <c r="B45" s="2">
        <v>25000</v>
      </c>
      <c r="C45" s="25">
        <v>54.25</v>
      </c>
      <c r="D45" s="3">
        <v>104.5</v>
      </c>
      <c r="E45" s="25">
        <v>59.75</v>
      </c>
      <c r="F45" s="3">
        <v>104.5</v>
      </c>
      <c r="G45" s="18"/>
    </row>
    <row r="46" spans="1:7" ht="15.75" thickBot="1">
      <c r="A46" s="28">
        <v>25000</v>
      </c>
      <c r="B46" s="14"/>
      <c r="C46" s="131">
        <f>C$18</f>
        <v>0</v>
      </c>
      <c r="D46" s="131">
        <f t="shared" ref="D46:F46" si="9">D$18</f>
        <v>0</v>
      </c>
      <c r="E46" s="131">
        <f t="shared" si="9"/>
        <v>0</v>
      </c>
      <c r="F46" s="131">
        <f t="shared" si="9"/>
        <v>0</v>
      </c>
      <c r="G46" s="19">
        <f>SUM(C46:F46)</f>
        <v>0</v>
      </c>
    </row>
    <row r="47" spans="1:7" ht="15.75" thickBot="1">
      <c r="A47" s="29" t="s">
        <v>7</v>
      </c>
      <c r="B47" s="7"/>
      <c r="C47" s="20">
        <f>C45*C46</f>
        <v>0</v>
      </c>
      <c r="D47" s="123">
        <f t="shared" ref="D47:F47" si="10">D45*D46</f>
        <v>0</v>
      </c>
      <c r="E47" s="20">
        <f t="shared" si="10"/>
        <v>0</v>
      </c>
      <c r="F47" s="123">
        <f t="shared" si="10"/>
        <v>0</v>
      </c>
      <c r="G47" s="20">
        <f>SUM(C47:F47)</f>
        <v>0</v>
      </c>
    </row>
    <row r="48" spans="1:7" ht="15.75" thickBot="1">
      <c r="A48" s="15"/>
      <c r="B48" s="5"/>
      <c r="C48" s="5"/>
      <c r="D48" s="5"/>
      <c r="E48" s="5"/>
      <c r="F48" s="5"/>
      <c r="G48" s="4"/>
    </row>
    <row r="49" spans="1:7" ht="15.75" thickBot="1">
      <c r="A49" s="26" t="s">
        <v>45</v>
      </c>
      <c r="B49" s="8" t="s">
        <v>1</v>
      </c>
      <c r="C49" s="17" t="s">
        <v>4</v>
      </c>
      <c r="D49" s="8" t="s">
        <v>3</v>
      </c>
      <c r="E49" s="17" t="s">
        <v>5</v>
      </c>
      <c r="F49" s="8" t="s">
        <v>6</v>
      </c>
      <c r="G49" s="17" t="s">
        <v>9</v>
      </c>
    </row>
    <row r="50" spans="1:7" ht="15.75" thickBot="1">
      <c r="A50" s="27" t="s">
        <v>2</v>
      </c>
      <c r="B50" s="2">
        <v>25000</v>
      </c>
      <c r="C50" s="25">
        <v>70.75</v>
      </c>
      <c r="D50" s="3">
        <v>136</v>
      </c>
      <c r="E50" s="25">
        <v>77.75</v>
      </c>
      <c r="F50" s="3">
        <v>136</v>
      </c>
      <c r="G50" s="18"/>
    </row>
    <row r="51" spans="1:7" ht="15.75" thickBot="1">
      <c r="A51" s="28">
        <v>25000</v>
      </c>
      <c r="B51" s="14"/>
      <c r="C51" s="131">
        <f>C$23</f>
        <v>0</v>
      </c>
      <c r="D51" s="131">
        <f t="shared" ref="D51:F51" si="11">D$23</f>
        <v>0</v>
      </c>
      <c r="E51" s="131">
        <f t="shared" si="11"/>
        <v>0</v>
      </c>
      <c r="F51" s="131">
        <f t="shared" si="11"/>
        <v>0</v>
      </c>
      <c r="G51" s="19">
        <f>SUM(C51:F51)</f>
        <v>0</v>
      </c>
    </row>
    <row r="52" spans="1:7" ht="15.75" thickBot="1">
      <c r="A52" s="29" t="s">
        <v>7</v>
      </c>
      <c r="B52" s="7"/>
      <c r="C52" s="20">
        <f>C50*C51</f>
        <v>0</v>
      </c>
      <c r="D52" s="123">
        <f t="shared" ref="D52:F52" si="12">D50*D51</f>
        <v>0</v>
      </c>
      <c r="E52" s="20">
        <f t="shared" si="12"/>
        <v>0</v>
      </c>
      <c r="F52" s="123">
        <f t="shared" si="12"/>
        <v>0</v>
      </c>
      <c r="G52" s="20">
        <f>SUM(C52:F52)</f>
        <v>0</v>
      </c>
    </row>
    <row r="53" spans="1:7" ht="15.75" thickBot="1">
      <c r="A53" s="15"/>
      <c r="B53" s="5"/>
      <c r="C53" s="5"/>
      <c r="D53" s="5"/>
      <c r="E53" s="5"/>
      <c r="F53" s="5"/>
      <c r="G53" s="4"/>
    </row>
    <row r="54" spans="1:7" ht="15.75" thickBot="1">
      <c r="A54" s="26" t="s">
        <v>46</v>
      </c>
      <c r="B54" s="8" t="s">
        <v>1</v>
      </c>
      <c r="C54" s="17" t="s">
        <v>4</v>
      </c>
      <c r="D54" s="8" t="s">
        <v>3</v>
      </c>
      <c r="E54" s="17" t="s">
        <v>5</v>
      </c>
      <c r="F54" s="8" t="s">
        <v>6</v>
      </c>
      <c r="G54" s="17" t="s">
        <v>9</v>
      </c>
    </row>
    <row r="55" spans="1:7" ht="15.75" thickBot="1">
      <c r="A55" s="27" t="s">
        <v>2</v>
      </c>
      <c r="B55" s="2">
        <v>25000</v>
      </c>
      <c r="C55" s="25">
        <v>78.25</v>
      </c>
      <c r="D55" s="3">
        <v>150.5</v>
      </c>
      <c r="E55" s="25">
        <v>86</v>
      </c>
      <c r="F55" s="3">
        <v>150.5</v>
      </c>
      <c r="G55" s="18"/>
    </row>
    <row r="56" spans="1:7" ht="15.75" thickBot="1">
      <c r="A56" s="28">
        <v>25000</v>
      </c>
      <c r="B56" s="14"/>
      <c r="C56" s="131">
        <f>C$28</f>
        <v>0</v>
      </c>
      <c r="D56" s="131">
        <f t="shared" ref="D56:F56" si="13">D$28</f>
        <v>0</v>
      </c>
      <c r="E56" s="131">
        <f t="shared" si="13"/>
        <v>0</v>
      </c>
      <c r="F56" s="131">
        <f t="shared" si="13"/>
        <v>0</v>
      </c>
      <c r="G56" s="19">
        <f>SUM(C56:F56)</f>
        <v>0</v>
      </c>
    </row>
    <row r="57" spans="1:7" ht="15.75" thickBot="1">
      <c r="A57" s="29" t="s">
        <v>7</v>
      </c>
      <c r="B57" s="7"/>
      <c r="C57" s="20">
        <f>C55*C56</f>
        <v>0</v>
      </c>
      <c r="D57" s="123">
        <f t="shared" ref="D57:F57" si="14">D55*D56</f>
        <v>0</v>
      </c>
      <c r="E57" s="20">
        <f t="shared" si="14"/>
        <v>0</v>
      </c>
      <c r="F57" s="123">
        <f t="shared" si="14"/>
        <v>0</v>
      </c>
      <c r="G57" s="20">
        <f>SUM(C57:F57)</f>
        <v>0</v>
      </c>
    </row>
    <row r="58" spans="1:7" ht="15.75" thickBot="1">
      <c r="A58" s="125" t="s">
        <v>47</v>
      </c>
      <c r="B58" s="128"/>
      <c r="C58" s="127"/>
      <c r="D58" s="127"/>
      <c r="E58" s="127"/>
      <c r="F58" s="129"/>
      <c r="G58" s="126">
        <f>G56+G51+G46+G41+G36</f>
        <v>0</v>
      </c>
    </row>
    <row r="59" spans="1:7" ht="15.75" thickBot="1">
      <c r="A59" s="125" t="s">
        <v>48</v>
      </c>
      <c r="B59" s="128"/>
      <c r="C59" s="127"/>
      <c r="D59" s="127"/>
      <c r="E59" s="127"/>
      <c r="F59" s="129"/>
      <c r="G59" s="130">
        <f>G57+G52+G47+G42+G37</f>
        <v>0</v>
      </c>
    </row>
    <row r="60" spans="1:7" ht="15.75" thickBot="1"/>
    <row r="61" spans="1:7" ht="15.75" thickBot="1">
      <c r="A61" s="139">
        <v>3</v>
      </c>
    </row>
    <row r="62" spans="1:7" ht="15.75" thickBot="1">
      <c r="A62" s="26" t="s">
        <v>42</v>
      </c>
      <c r="B62" s="8" t="s">
        <v>1</v>
      </c>
      <c r="C62" s="17" t="s">
        <v>4</v>
      </c>
      <c r="D62" s="8" t="s">
        <v>3</v>
      </c>
      <c r="E62" s="17" t="s">
        <v>5</v>
      </c>
      <c r="F62" s="8" t="s">
        <v>6</v>
      </c>
      <c r="G62" s="17" t="s">
        <v>9</v>
      </c>
    </row>
    <row r="63" spans="1:7" ht="15.75" thickBot="1">
      <c r="A63" s="27" t="s">
        <v>2</v>
      </c>
      <c r="B63" s="2">
        <v>50000</v>
      </c>
      <c r="C63" s="25">
        <v>33</v>
      </c>
      <c r="D63" s="3">
        <v>64</v>
      </c>
      <c r="E63" s="25">
        <v>36.5</v>
      </c>
      <c r="F63" s="3">
        <v>64</v>
      </c>
      <c r="G63" s="18"/>
    </row>
    <row r="64" spans="1:7" ht="15.75" thickBot="1">
      <c r="A64" s="28">
        <v>50000</v>
      </c>
      <c r="B64" s="14"/>
      <c r="C64" s="124">
        <f>C$8</f>
        <v>0</v>
      </c>
      <c r="D64" s="124">
        <f>D$8</f>
        <v>0</v>
      </c>
      <c r="E64" s="124">
        <f t="shared" ref="E64:F64" si="15">E$8</f>
        <v>0</v>
      </c>
      <c r="F64" s="124">
        <f t="shared" si="15"/>
        <v>0</v>
      </c>
      <c r="G64" s="19">
        <f>SUM(C64:F64)</f>
        <v>0</v>
      </c>
    </row>
    <row r="65" spans="1:7" ht="15.75" thickBot="1">
      <c r="A65" s="29" t="s">
        <v>7</v>
      </c>
      <c r="B65" s="7"/>
      <c r="C65" s="20">
        <f>C63*C64</f>
        <v>0</v>
      </c>
      <c r="D65" s="123">
        <f t="shared" ref="D65:F65" si="16">D63*D64</f>
        <v>0</v>
      </c>
      <c r="E65" s="20">
        <f t="shared" si="16"/>
        <v>0</v>
      </c>
      <c r="F65" s="123">
        <f t="shared" si="16"/>
        <v>0</v>
      </c>
      <c r="G65" s="20">
        <f>SUM(C65:F65)</f>
        <v>0</v>
      </c>
    </row>
    <row r="66" spans="1:7" ht="15.75" thickBot="1">
      <c r="A66" s="15"/>
      <c r="B66" s="5"/>
      <c r="C66" s="5"/>
      <c r="D66" s="5"/>
      <c r="E66" s="5"/>
      <c r="F66" s="5"/>
      <c r="G66" s="4"/>
    </row>
    <row r="67" spans="1:7" ht="15.75" thickBot="1">
      <c r="A67" s="26" t="s">
        <v>43</v>
      </c>
      <c r="B67" s="8" t="s">
        <v>1</v>
      </c>
      <c r="C67" s="17" t="s">
        <v>4</v>
      </c>
      <c r="D67" s="8" t="s">
        <v>3</v>
      </c>
      <c r="E67" s="17" t="s">
        <v>5</v>
      </c>
      <c r="F67" s="8" t="s">
        <v>6</v>
      </c>
      <c r="G67" s="17" t="s">
        <v>9</v>
      </c>
    </row>
    <row r="68" spans="1:7" ht="15.75" thickBot="1">
      <c r="A68" s="27" t="s">
        <v>2</v>
      </c>
      <c r="B68" s="2">
        <v>50000</v>
      </c>
      <c r="C68" s="25">
        <v>63</v>
      </c>
      <c r="D68" s="3">
        <v>121.5</v>
      </c>
      <c r="E68" s="25">
        <v>69.5</v>
      </c>
      <c r="F68" s="3">
        <v>121.5</v>
      </c>
      <c r="G68" s="18"/>
    </row>
    <row r="69" spans="1:7" ht="15.75" thickBot="1">
      <c r="A69" s="28">
        <v>50000</v>
      </c>
      <c r="B69" s="14"/>
      <c r="C69" s="131">
        <f>C$13</f>
        <v>0</v>
      </c>
      <c r="D69" s="131">
        <f t="shared" ref="D69:F69" si="17">D$13</f>
        <v>0</v>
      </c>
      <c r="E69" s="131">
        <f t="shared" si="17"/>
        <v>0</v>
      </c>
      <c r="F69" s="131">
        <f t="shared" si="17"/>
        <v>0</v>
      </c>
      <c r="G69" s="19">
        <f>SUM(C69:F69)</f>
        <v>0</v>
      </c>
    </row>
    <row r="70" spans="1:7" ht="15.75" thickBot="1">
      <c r="A70" s="29" t="s">
        <v>7</v>
      </c>
      <c r="B70" s="7"/>
      <c r="C70" s="20">
        <f>C68*C69</f>
        <v>0</v>
      </c>
      <c r="D70" s="123">
        <f t="shared" ref="D70:F70" si="18">D68*D69</f>
        <v>0</v>
      </c>
      <c r="E70" s="20">
        <f t="shared" si="18"/>
        <v>0</v>
      </c>
      <c r="F70" s="123">
        <f t="shared" si="18"/>
        <v>0</v>
      </c>
      <c r="G70" s="20">
        <f>SUM(C70:F70)</f>
        <v>0</v>
      </c>
    </row>
    <row r="71" spans="1:7" ht="15.75" thickBot="1">
      <c r="A71" s="15"/>
      <c r="B71" s="5"/>
      <c r="C71" s="5"/>
      <c r="D71" s="5"/>
      <c r="E71" s="5"/>
      <c r="F71" s="5"/>
      <c r="G71" s="4"/>
    </row>
    <row r="72" spans="1:7" ht="15.75" thickBot="1">
      <c r="A72" s="26" t="s">
        <v>44</v>
      </c>
      <c r="B72" s="8" t="s">
        <v>1</v>
      </c>
      <c r="C72" s="17" t="s">
        <v>4</v>
      </c>
      <c r="D72" s="8" t="s">
        <v>3</v>
      </c>
      <c r="E72" s="17" t="s">
        <v>5</v>
      </c>
      <c r="F72" s="8" t="s">
        <v>6</v>
      </c>
      <c r="G72" s="17" t="s">
        <v>9</v>
      </c>
    </row>
    <row r="73" spans="1:7" ht="15.75" thickBot="1">
      <c r="A73" s="27" t="s">
        <v>2</v>
      </c>
      <c r="B73" s="2">
        <v>50000</v>
      </c>
      <c r="C73" s="25">
        <v>108.5</v>
      </c>
      <c r="D73" s="3">
        <v>108.5</v>
      </c>
      <c r="E73" s="25">
        <v>119.5</v>
      </c>
      <c r="F73" s="3">
        <v>209</v>
      </c>
      <c r="G73" s="18"/>
    </row>
    <row r="74" spans="1:7" ht="15.75" thickBot="1">
      <c r="A74" s="28">
        <v>50000</v>
      </c>
      <c r="B74" s="14"/>
      <c r="C74" s="131">
        <f>C$18</f>
        <v>0</v>
      </c>
      <c r="D74" s="131">
        <f t="shared" ref="D74:F74" si="19">D$18</f>
        <v>0</v>
      </c>
      <c r="E74" s="131">
        <f t="shared" si="19"/>
        <v>0</v>
      </c>
      <c r="F74" s="131">
        <f t="shared" si="19"/>
        <v>0</v>
      </c>
      <c r="G74" s="19">
        <f>SUM(C74:F74)</f>
        <v>0</v>
      </c>
    </row>
    <row r="75" spans="1:7" ht="15.75" thickBot="1">
      <c r="A75" s="29" t="s">
        <v>7</v>
      </c>
      <c r="B75" s="7"/>
      <c r="C75" s="20">
        <f>C73*C74</f>
        <v>0</v>
      </c>
      <c r="D75" s="123">
        <f t="shared" ref="D75:F75" si="20">D73*D74</f>
        <v>0</v>
      </c>
      <c r="E75" s="20">
        <f t="shared" si="20"/>
        <v>0</v>
      </c>
      <c r="F75" s="123">
        <f t="shared" si="20"/>
        <v>0</v>
      </c>
      <c r="G75" s="20">
        <f>SUM(C75:F75)</f>
        <v>0</v>
      </c>
    </row>
    <row r="76" spans="1:7" ht="15.75" thickBot="1">
      <c r="A76" s="15"/>
      <c r="B76" s="5"/>
      <c r="C76" s="5"/>
      <c r="D76" s="5"/>
      <c r="E76" s="5"/>
      <c r="F76" s="5"/>
      <c r="G76" s="4"/>
    </row>
    <row r="77" spans="1:7" ht="15.75" thickBot="1">
      <c r="A77" s="26" t="s">
        <v>45</v>
      </c>
      <c r="B77" s="8" t="s">
        <v>1</v>
      </c>
      <c r="C77" s="17" t="s">
        <v>4</v>
      </c>
      <c r="D77" s="8" t="s">
        <v>3</v>
      </c>
      <c r="E77" s="17" t="s">
        <v>5</v>
      </c>
      <c r="F77" s="8" t="s">
        <v>6</v>
      </c>
      <c r="G77" s="17" t="s">
        <v>9</v>
      </c>
    </row>
    <row r="78" spans="1:7" ht="15.75" thickBot="1">
      <c r="A78" s="27" t="s">
        <v>2</v>
      </c>
      <c r="B78" s="2">
        <v>50000</v>
      </c>
      <c r="C78" s="25">
        <v>141.5</v>
      </c>
      <c r="D78" s="3">
        <v>272</v>
      </c>
      <c r="E78" s="25">
        <v>155.5</v>
      </c>
      <c r="F78" s="3">
        <v>272</v>
      </c>
      <c r="G78" s="18"/>
    </row>
    <row r="79" spans="1:7" ht="15.75" thickBot="1">
      <c r="A79" s="28">
        <v>50000</v>
      </c>
      <c r="B79" s="14"/>
      <c r="C79" s="131">
        <f>C$23</f>
        <v>0</v>
      </c>
      <c r="D79" s="131">
        <f t="shared" ref="D79:F79" si="21">D$23</f>
        <v>0</v>
      </c>
      <c r="E79" s="131">
        <f t="shared" si="21"/>
        <v>0</v>
      </c>
      <c r="F79" s="131">
        <f t="shared" si="21"/>
        <v>0</v>
      </c>
      <c r="G79" s="19">
        <f>SUM(C79:F79)</f>
        <v>0</v>
      </c>
    </row>
    <row r="80" spans="1:7" ht="15.75" thickBot="1">
      <c r="A80" s="29" t="s">
        <v>7</v>
      </c>
      <c r="B80" s="7"/>
      <c r="C80" s="20">
        <f>C78*C79</f>
        <v>0</v>
      </c>
      <c r="D80" s="123">
        <f t="shared" ref="D80:F80" si="22">D78*D79</f>
        <v>0</v>
      </c>
      <c r="E80" s="20">
        <f t="shared" si="22"/>
        <v>0</v>
      </c>
      <c r="F80" s="123">
        <f t="shared" si="22"/>
        <v>0</v>
      </c>
      <c r="G80" s="20">
        <f>SUM(C80:F80)</f>
        <v>0</v>
      </c>
    </row>
    <row r="81" spans="1:7" ht="15.75" thickBot="1">
      <c r="A81" s="15"/>
      <c r="B81" s="5"/>
      <c r="C81" s="5"/>
      <c r="D81" s="5"/>
      <c r="E81" s="5"/>
      <c r="F81" s="5"/>
      <c r="G81" s="4"/>
    </row>
    <row r="82" spans="1:7" ht="15.75" thickBot="1">
      <c r="A82" s="26" t="s">
        <v>46</v>
      </c>
      <c r="B82" s="8" t="s">
        <v>1</v>
      </c>
      <c r="C82" s="17" t="s">
        <v>4</v>
      </c>
      <c r="D82" s="8" t="s">
        <v>3</v>
      </c>
      <c r="E82" s="17" t="s">
        <v>5</v>
      </c>
      <c r="F82" s="8" t="s">
        <v>6</v>
      </c>
      <c r="G82" s="17" t="s">
        <v>9</v>
      </c>
    </row>
    <row r="83" spans="1:7" ht="15.75" thickBot="1">
      <c r="A83" s="27" t="s">
        <v>2</v>
      </c>
      <c r="B83" s="2">
        <v>50000</v>
      </c>
      <c r="C83" s="25">
        <v>156.5</v>
      </c>
      <c r="D83" s="3">
        <v>301</v>
      </c>
      <c r="E83" s="25">
        <v>172</v>
      </c>
      <c r="F83" s="3">
        <v>301</v>
      </c>
      <c r="G83" s="18"/>
    </row>
    <row r="84" spans="1:7" ht="15.75" thickBot="1">
      <c r="A84" s="28">
        <v>50000</v>
      </c>
      <c r="B84" s="14"/>
      <c r="C84" s="131">
        <f>C$28</f>
        <v>0</v>
      </c>
      <c r="D84" s="131">
        <f t="shared" ref="D84:F84" si="23">D$28</f>
        <v>0</v>
      </c>
      <c r="E84" s="131">
        <f t="shared" si="23"/>
        <v>0</v>
      </c>
      <c r="F84" s="131">
        <f t="shared" si="23"/>
        <v>0</v>
      </c>
      <c r="G84" s="19">
        <f>SUM(C84:F84)</f>
        <v>0</v>
      </c>
    </row>
    <row r="85" spans="1:7" ht="15.75" thickBot="1">
      <c r="A85" s="29" t="s">
        <v>7</v>
      </c>
      <c r="B85" s="7"/>
      <c r="C85" s="20">
        <f>C83*C84</f>
        <v>0</v>
      </c>
      <c r="D85" s="123">
        <f t="shared" ref="D85:F85" si="24">D83*D84</f>
        <v>0</v>
      </c>
      <c r="E85" s="20">
        <f t="shared" si="24"/>
        <v>0</v>
      </c>
      <c r="F85" s="123">
        <f t="shared" si="24"/>
        <v>0</v>
      </c>
      <c r="G85" s="20">
        <f>SUM(C85:F85)</f>
        <v>0</v>
      </c>
    </row>
    <row r="86" spans="1:7" ht="15.75" thickBot="1">
      <c r="A86" s="125" t="s">
        <v>47</v>
      </c>
      <c r="B86" s="128"/>
      <c r="C86" s="127"/>
      <c r="D86" s="127"/>
      <c r="E86" s="127"/>
      <c r="F86" s="129"/>
      <c r="G86" s="126">
        <f>G84+G79+G74+G69+G64</f>
        <v>0</v>
      </c>
    </row>
    <row r="87" spans="1:7" ht="15.75" thickBot="1">
      <c r="A87" s="125" t="s">
        <v>48</v>
      </c>
      <c r="B87" s="128"/>
      <c r="C87" s="127"/>
      <c r="D87" s="127"/>
      <c r="E87" s="127"/>
      <c r="F87" s="129"/>
      <c r="G87" s="130">
        <f>G85+G80+G75+G70+G65</f>
        <v>0</v>
      </c>
    </row>
    <row r="88" spans="1:7" ht="15.75" thickBot="1"/>
    <row r="89" spans="1:7" ht="15.75" thickBot="1">
      <c r="A89" s="139">
        <v>4</v>
      </c>
    </row>
    <row r="90" spans="1:7" ht="15.75" thickBot="1">
      <c r="A90" s="26" t="s">
        <v>42</v>
      </c>
      <c r="B90" s="8" t="s">
        <v>1</v>
      </c>
      <c r="C90" s="17" t="s">
        <v>4</v>
      </c>
      <c r="D90" s="8" t="s">
        <v>3</v>
      </c>
      <c r="E90" s="17" t="s">
        <v>5</v>
      </c>
      <c r="F90" s="8" t="s">
        <v>6</v>
      </c>
      <c r="G90" s="17" t="s">
        <v>9</v>
      </c>
    </row>
    <row r="91" spans="1:7" ht="15.75" thickBot="1">
      <c r="A91" s="27" t="s">
        <v>2</v>
      </c>
      <c r="B91" s="2">
        <v>75000</v>
      </c>
      <c r="C91" s="25">
        <v>49.5</v>
      </c>
      <c r="D91" s="3">
        <f>F91</f>
        <v>96</v>
      </c>
      <c r="E91" s="25">
        <v>54.75</v>
      </c>
      <c r="F91" s="3">
        <v>96</v>
      </c>
      <c r="G91" s="18"/>
    </row>
    <row r="92" spans="1:7" ht="15.75" thickBot="1">
      <c r="A92" s="28">
        <v>75000</v>
      </c>
      <c r="B92" s="14"/>
      <c r="C92" s="124">
        <f>C$8</f>
        <v>0</v>
      </c>
      <c r="D92" s="124">
        <f>D$8</f>
        <v>0</v>
      </c>
      <c r="E92" s="124">
        <f t="shared" ref="E92:F92" si="25">E$8</f>
        <v>0</v>
      </c>
      <c r="F92" s="124">
        <f t="shared" si="25"/>
        <v>0</v>
      </c>
      <c r="G92" s="19">
        <f>SUM(C92:F92)</f>
        <v>0</v>
      </c>
    </row>
    <row r="93" spans="1:7" ht="15.75" thickBot="1">
      <c r="A93" s="29" t="s">
        <v>7</v>
      </c>
      <c r="B93" s="7"/>
      <c r="C93" s="20">
        <f>C91*C92</f>
        <v>0</v>
      </c>
      <c r="D93" s="123">
        <f t="shared" ref="D93:F93" si="26">D91*D92</f>
        <v>0</v>
      </c>
      <c r="E93" s="20">
        <f t="shared" si="26"/>
        <v>0</v>
      </c>
      <c r="F93" s="123">
        <f t="shared" si="26"/>
        <v>0</v>
      </c>
      <c r="G93" s="20">
        <f>SUM(C93:F93)</f>
        <v>0</v>
      </c>
    </row>
    <row r="94" spans="1:7" ht="15.75" thickBot="1">
      <c r="A94" s="15"/>
      <c r="B94" s="5"/>
      <c r="C94" s="5"/>
      <c r="D94" s="5"/>
      <c r="E94" s="5"/>
      <c r="F94" s="5"/>
      <c r="G94" s="4"/>
    </row>
    <row r="95" spans="1:7" ht="15.75" thickBot="1">
      <c r="A95" s="26" t="s">
        <v>43</v>
      </c>
      <c r="B95" s="8" t="s">
        <v>1</v>
      </c>
      <c r="C95" s="17" t="s">
        <v>4</v>
      </c>
      <c r="D95" s="8" t="s">
        <v>3</v>
      </c>
      <c r="E95" s="17" t="s">
        <v>5</v>
      </c>
      <c r="F95" s="8" t="s">
        <v>6</v>
      </c>
      <c r="G95" s="17" t="s">
        <v>9</v>
      </c>
    </row>
    <row r="96" spans="1:7" ht="15.75" thickBot="1">
      <c r="A96" s="27" t="s">
        <v>2</v>
      </c>
      <c r="B96" s="2">
        <v>75000</v>
      </c>
      <c r="C96" s="25">
        <v>94.5</v>
      </c>
      <c r="D96" s="3">
        <f>F96</f>
        <v>182.25</v>
      </c>
      <c r="E96" s="25">
        <v>104.25</v>
      </c>
      <c r="F96" s="3">
        <v>182.25</v>
      </c>
      <c r="G96" s="18"/>
    </row>
    <row r="97" spans="1:7" ht="15.75" thickBot="1">
      <c r="A97" s="28">
        <v>75000</v>
      </c>
      <c r="B97" s="14"/>
      <c r="C97" s="131">
        <f>C$13</f>
        <v>0</v>
      </c>
      <c r="D97" s="131">
        <f t="shared" ref="D97:F97" si="27">D$13</f>
        <v>0</v>
      </c>
      <c r="E97" s="131">
        <f t="shared" si="27"/>
        <v>0</v>
      </c>
      <c r="F97" s="131">
        <f t="shared" si="27"/>
        <v>0</v>
      </c>
      <c r="G97" s="19">
        <f>SUM(C97:F97)</f>
        <v>0</v>
      </c>
    </row>
    <row r="98" spans="1:7" ht="15.75" thickBot="1">
      <c r="A98" s="29" t="s">
        <v>7</v>
      </c>
      <c r="B98" s="7"/>
      <c r="C98" s="20">
        <f>C96*C97</f>
        <v>0</v>
      </c>
      <c r="D98" s="123">
        <f t="shared" ref="D98:F98" si="28">D96*D97</f>
        <v>0</v>
      </c>
      <c r="E98" s="20">
        <f t="shared" si="28"/>
        <v>0</v>
      </c>
      <c r="F98" s="123">
        <f t="shared" si="28"/>
        <v>0</v>
      </c>
      <c r="G98" s="20">
        <f>SUM(C98:F98)</f>
        <v>0</v>
      </c>
    </row>
    <row r="99" spans="1:7" ht="15.75" thickBot="1">
      <c r="A99" s="15"/>
      <c r="B99" s="5"/>
      <c r="C99" s="5"/>
      <c r="D99" s="5"/>
      <c r="E99" s="5"/>
      <c r="F99" s="5"/>
      <c r="G99" s="4"/>
    </row>
    <row r="100" spans="1:7" ht="15.75" thickBot="1">
      <c r="A100" s="26" t="s">
        <v>44</v>
      </c>
      <c r="B100" s="8" t="s">
        <v>1</v>
      </c>
      <c r="C100" s="17" t="s">
        <v>4</v>
      </c>
      <c r="D100" s="8" t="s">
        <v>3</v>
      </c>
      <c r="E100" s="17" t="s">
        <v>5</v>
      </c>
      <c r="F100" s="8" t="s">
        <v>6</v>
      </c>
      <c r="G100" s="17" t="s">
        <v>9</v>
      </c>
    </row>
    <row r="101" spans="1:7" ht="15.75" thickBot="1">
      <c r="A101" s="27" t="s">
        <v>2</v>
      </c>
      <c r="B101" s="2">
        <v>75000</v>
      </c>
      <c r="C101" s="25">
        <v>162.75</v>
      </c>
      <c r="D101" s="3">
        <f>F101</f>
        <v>313.5</v>
      </c>
      <c r="E101" s="25">
        <v>179.25</v>
      </c>
      <c r="F101" s="3">
        <v>313.5</v>
      </c>
      <c r="G101" s="18"/>
    </row>
    <row r="102" spans="1:7" ht="15.75" thickBot="1">
      <c r="A102" s="28">
        <v>75000</v>
      </c>
      <c r="B102" s="14"/>
      <c r="C102" s="131">
        <f>C$18</f>
        <v>0</v>
      </c>
      <c r="D102" s="131">
        <f t="shared" ref="D102:F102" si="29">D$18</f>
        <v>0</v>
      </c>
      <c r="E102" s="131">
        <f t="shared" si="29"/>
        <v>0</v>
      </c>
      <c r="F102" s="131">
        <f t="shared" si="29"/>
        <v>0</v>
      </c>
      <c r="G102" s="19">
        <f>SUM(C102:F102)</f>
        <v>0</v>
      </c>
    </row>
    <row r="103" spans="1:7" ht="15.75" thickBot="1">
      <c r="A103" s="29" t="s">
        <v>7</v>
      </c>
      <c r="B103" s="7"/>
      <c r="C103" s="20">
        <f>C101*C102</f>
        <v>0</v>
      </c>
      <c r="D103" s="123">
        <f t="shared" ref="D103:F103" si="30">D101*D102</f>
        <v>0</v>
      </c>
      <c r="E103" s="20">
        <f t="shared" si="30"/>
        <v>0</v>
      </c>
      <c r="F103" s="123">
        <f t="shared" si="30"/>
        <v>0</v>
      </c>
      <c r="G103" s="20">
        <f>SUM(C103:F103)</f>
        <v>0</v>
      </c>
    </row>
    <row r="104" spans="1:7" ht="15.75" thickBot="1">
      <c r="A104" s="15"/>
      <c r="B104" s="5"/>
      <c r="C104" s="5"/>
      <c r="D104" s="5"/>
      <c r="E104" s="5"/>
      <c r="F104" s="5"/>
      <c r="G104" s="4"/>
    </row>
    <row r="105" spans="1:7" ht="15.75" thickBot="1">
      <c r="A105" s="26" t="s">
        <v>45</v>
      </c>
      <c r="B105" s="8" t="s">
        <v>1</v>
      </c>
      <c r="C105" s="17" t="s">
        <v>4</v>
      </c>
      <c r="D105" s="8" t="s">
        <v>3</v>
      </c>
      <c r="E105" s="17" t="s">
        <v>5</v>
      </c>
      <c r="F105" s="8" t="s">
        <v>6</v>
      </c>
      <c r="G105" s="17" t="s">
        <v>9</v>
      </c>
    </row>
    <row r="106" spans="1:7" ht="15.75" thickBot="1">
      <c r="A106" s="27" t="s">
        <v>2</v>
      </c>
      <c r="B106" s="2">
        <v>75000</v>
      </c>
      <c r="C106" s="25">
        <v>212.25</v>
      </c>
      <c r="D106" s="3">
        <f>F106</f>
        <v>408</v>
      </c>
      <c r="E106" s="25">
        <v>233.25</v>
      </c>
      <c r="F106" s="3">
        <v>408</v>
      </c>
      <c r="G106" s="18"/>
    </row>
    <row r="107" spans="1:7" ht="15.75" thickBot="1">
      <c r="A107" s="28">
        <v>75000</v>
      </c>
      <c r="B107" s="14"/>
      <c r="C107" s="131">
        <f>C$23</f>
        <v>0</v>
      </c>
      <c r="D107" s="131">
        <f t="shared" ref="D107:F107" si="31">D$23</f>
        <v>0</v>
      </c>
      <c r="E107" s="131">
        <f t="shared" si="31"/>
        <v>0</v>
      </c>
      <c r="F107" s="131">
        <f t="shared" si="31"/>
        <v>0</v>
      </c>
      <c r="G107" s="19">
        <f>SUM(C107:F107)</f>
        <v>0</v>
      </c>
    </row>
    <row r="108" spans="1:7" ht="15.75" thickBot="1">
      <c r="A108" s="29" t="s">
        <v>7</v>
      </c>
      <c r="B108" s="7"/>
      <c r="C108" s="20">
        <f>C106*C107</f>
        <v>0</v>
      </c>
      <c r="D108" s="123">
        <f t="shared" ref="D108:F108" si="32">D106*D107</f>
        <v>0</v>
      </c>
      <c r="E108" s="20">
        <f t="shared" si="32"/>
        <v>0</v>
      </c>
      <c r="F108" s="123">
        <f t="shared" si="32"/>
        <v>0</v>
      </c>
      <c r="G108" s="20">
        <f>SUM(C108:F108)</f>
        <v>0</v>
      </c>
    </row>
    <row r="109" spans="1:7" ht="15.75" thickBot="1">
      <c r="A109" s="15"/>
      <c r="B109" s="5"/>
      <c r="C109" s="5"/>
      <c r="D109" s="5"/>
      <c r="E109" s="5"/>
      <c r="F109" s="5"/>
      <c r="G109" s="4"/>
    </row>
    <row r="110" spans="1:7" ht="15.75" thickBot="1">
      <c r="A110" s="26" t="s">
        <v>46</v>
      </c>
      <c r="B110" s="8" t="s">
        <v>1</v>
      </c>
      <c r="C110" s="17" t="s">
        <v>4</v>
      </c>
      <c r="D110" s="8" t="s">
        <v>3</v>
      </c>
      <c r="E110" s="17" t="s">
        <v>5</v>
      </c>
      <c r="F110" s="8" t="s">
        <v>6</v>
      </c>
      <c r="G110" s="17" t="s">
        <v>9</v>
      </c>
    </row>
    <row r="111" spans="1:7" ht="15.75" thickBot="1">
      <c r="A111" s="27" t="s">
        <v>2</v>
      </c>
      <c r="B111" s="2">
        <v>75000</v>
      </c>
      <c r="C111" s="25">
        <v>234.75</v>
      </c>
      <c r="D111" s="3">
        <f>F111</f>
        <v>451.5</v>
      </c>
      <c r="E111" s="25">
        <v>258</v>
      </c>
      <c r="F111" s="3">
        <v>451.5</v>
      </c>
      <c r="G111" s="18"/>
    </row>
    <row r="112" spans="1:7" ht="15.75" thickBot="1">
      <c r="A112" s="28">
        <v>75000</v>
      </c>
      <c r="B112" s="14"/>
      <c r="C112" s="131">
        <f>C$28</f>
        <v>0</v>
      </c>
      <c r="D112" s="131">
        <f t="shared" ref="D112:F112" si="33">D$28</f>
        <v>0</v>
      </c>
      <c r="E112" s="131">
        <f t="shared" si="33"/>
        <v>0</v>
      </c>
      <c r="F112" s="131">
        <f t="shared" si="33"/>
        <v>0</v>
      </c>
      <c r="G112" s="19">
        <f>SUM(C112:F112)</f>
        <v>0</v>
      </c>
    </row>
    <row r="113" spans="1:7" ht="15.75" thickBot="1">
      <c r="A113" s="29" t="s">
        <v>7</v>
      </c>
      <c r="B113" s="7"/>
      <c r="C113" s="20">
        <f>C111*C112</f>
        <v>0</v>
      </c>
      <c r="D113" s="123">
        <f t="shared" ref="D113:F113" si="34">D111*D112</f>
        <v>0</v>
      </c>
      <c r="E113" s="20">
        <f t="shared" si="34"/>
        <v>0</v>
      </c>
      <c r="F113" s="123">
        <f t="shared" si="34"/>
        <v>0</v>
      </c>
      <c r="G113" s="20">
        <f>SUM(C113:F113)</f>
        <v>0</v>
      </c>
    </row>
    <row r="114" spans="1:7" ht="15.75" thickBot="1">
      <c r="A114" s="125" t="s">
        <v>47</v>
      </c>
      <c r="B114" s="128"/>
      <c r="C114" s="127"/>
      <c r="D114" s="127"/>
      <c r="E114" s="127"/>
      <c r="F114" s="129"/>
      <c r="G114" s="126">
        <f>G112+G107+G102+G97+G92</f>
        <v>0</v>
      </c>
    </row>
    <row r="115" spans="1:7" ht="15.75" thickBot="1">
      <c r="A115" s="125" t="s">
        <v>48</v>
      </c>
      <c r="B115" s="128"/>
      <c r="C115" s="127"/>
      <c r="D115" s="127"/>
      <c r="E115" s="127"/>
      <c r="F115" s="129"/>
      <c r="G115" s="130">
        <f>G113+G108+G103+G98+G93</f>
        <v>0</v>
      </c>
    </row>
    <row r="116" spans="1:7" ht="15.75" thickBot="1"/>
    <row r="117" spans="1:7" ht="15.75" thickBot="1">
      <c r="A117" s="139">
        <v>5</v>
      </c>
    </row>
    <row r="118" spans="1:7" ht="15.75" thickBot="1">
      <c r="A118" s="26" t="s">
        <v>42</v>
      </c>
      <c r="B118" s="8" t="s">
        <v>1</v>
      </c>
      <c r="C118" s="17" t="s">
        <v>4</v>
      </c>
      <c r="D118" s="8" t="s">
        <v>3</v>
      </c>
      <c r="E118" s="17" t="s">
        <v>5</v>
      </c>
      <c r="F118" s="8" t="s">
        <v>6</v>
      </c>
      <c r="G118" s="17" t="s">
        <v>9</v>
      </c>
    </row>
    <row r="119" spans="1:7" ht="15.75" thickBot="1">
      <c r="A119" s="27" t="s">
        <v>2</v>
      </c>
      <c r="B119" s="2">
        <v>100000</v>
      </c>
      <c r="C119" s="25">
        <v>66</v>
      </c>
      <c r="D119" s="3">
        <f>F119</f>
        <v>128</v>
      </c>
      <c r="E119" s="25">
        <v>73</v>
      </c>
      <c r="F119" s="3">
        <v>128</v>
      </c>
      <c r="G119" s="18"/>
    </row>
    <row r="120" spans="1:7" ht="15.75" thickBot="1">
      <c r="A120" s="2">
        <v>100000</v>
      </c>
      <c r="B120" s="132"/>
      <c r="C120" s="124">
        <f>C$8</f>
        <v>0</v>
      </c>
      <c r="D120" s="124">
        <f>D$8</f>
        <v>0</v>
      </c>
      <c r="E120" s="124">
        <f t="shared" ref="E120:F120" si="35">E$8</f>
        <v>0</v>
      </c>
      <c r="F120" s="124">
        <f t="shared" si="35"/>
        <v>0</v>
      </c>
      <c r="G120" s="19">
        <f>SUM(C120:F120)</f>
        <v>0</v>
      </c>
    </row>
    <row r="121" spans="1:7" ht="15.75" thickBot="1">
      <c r="A121" s="29" t="s">
        <v>7</v>
      </c>
      <c r="B121" s="7"/>
      <c r="C121" s="20">
        <f>C119*C120</f>
        <v>0</v>
      </c>
      <c r="D121" s="123">
        <f t="shared" ref="D121:F121" si="36">D119*D120</f>
        <v>0</v>
      </c>
      <c r="E121" s="20">
        <f t="shared" si="36"/>
        <v>0</v>
      </c>
      <c r="F121" s="123">
        <f t="shared" si="36"/>
        <v>0</v>
      </c>
      <c r="G121" s="20">
        <f>SUM(C121:F121)</f>
        <v>0</v>
      </c>
    </row>
    <row r="122" spans="1:7" ht="15.75" thickBot="1">
      <c r="A122" s="15"/>
      <c r="B122" s="5"/>
      <c r="C122" s="5"/>
      <c r="D122" s="5"/>
      <c r="E122" s="5"/>
      <c r="F122" s="5"/>
      <c r="G122" s="4"/>
    </row>
    <row r="123" spans="1:7" ht="15.75" thickBot="1">
      <c r="A123" s="26" t="s">
        <v>43</v>
      </c>
      <c r="B123" s="8" t="s">
        <v>1</v>
      </c>
      <c r="C123" s="17" t="s">
        <v>4</v>
      </c>
      <c r="D123" s="8" t="s">
        <v>3</v>
      </c>
      <c r="E123" s="17" t="s">
        <v>5</v>
      </c>
      <c r="F123" s="8" t="s">
        <v>6</v>
      </c>
      <c r="G123" s="17" t="s">
        <v>9</v>
      </c>
    </row>
    <row r="124" spans="1:7" ht="15.75" thickBot="1">
      <c r="A124" s="27" t="s">
        <v>2</v>
      </c>
      <c r="B124" s="2">
        <v>100000</v>
      </c>
      <c r="C124" s="25">
        <v>126</v>
      </c>
      <c r="D124" s="3">
        <f>F124</f>
        <v>243</v>
      </c>
      <c r="E124" s="25">
        <v>139</v>
      </c>
      <c r="F124" s="3">
        <v>243</v>
      </c>
      <c r="G124" s="18"/>
    </row>
    <row r="125" spans="1:7" ht="15.75" thickBot="1">
      <c r="A125" s="2">
        <v>100000</v>
      </c>
      <c r="B125" s="132"/>
      <c r="C125" s="131">
        <f>C$13</f>
        <v>0</v>
      </c>
      <c r="D125" s="131">
        <f t="shared" ref="D125:F125" si="37">D$13</f>
        <v>0</v>
      </c>
      <c r="E125" s="131">
        <f t="shared" si="37"/>
        <v>0</v>
      </c>
      <c r="F125" s="131">
        <f t="shared" si="37"/>
        <v>0</v>
      </c>
      <c r="G125" s="19">
        <f>SUM(C125:F125)</f>
        <v>0</v>
      </c>
    </row>
    <row r="126" spans="1:7" ht="15.75" thickBot="1">
      <c r="A126" s="29" t="s">
        <v>7</v>
      </c>
      <c r="B126" s="7"/>
      <c r="C126" s="20">
        <f>C124*C125</f>
        <v>0</v>
      </c>
      <c r="D126" s="123">
        <f t="shared" ref="D126:F126" si="38">D124*D125</f>
        <v>0</v>
      </c>
      <c r="E126" s="20">
        <f t="shared" si="38"/>
        <v>0</v>
      </c>
      <c r="F126" s="123">
        <f t="shared" si="38"/>
        <v>0</v>
      </c>
      <c r="G126" s="20">
        <f>SUM(C126:F126)</f>
        <v>0</v>
      </c>
    </row>
    <row r="127" spans="1:7" ht="15.75" thickBot="1">
      <c r="A127" s="15"/>
      <c r="B127" s="5"/>
      <c r="C127" s="5"/>
      <c r="D127" s="5"/>
      <c r="E127" s="5"/>
      <c r="F127" s="5"/>
      <c r="G127" s="4"/>
    </row>
    <row r="128" spans="1:7" ht="15.75" thickBot="1">
      <c r="A128" s="26" t="s">
        <v>44</v>
      </c>
      <c r="B128" s="8" t="s">
        <v>1</v>
      </c>
      <c r="C128" s="17" t="s">
        <v>4</v>
      </c>
      <c r="D128" s="8" t="s">
        <v>3</v>
      </c>
      <c r="E128" s="17" t="s">
        <v>5</v>
      </c>
      <c r="F128" s="8" t="s">
        <v>6</v>
      </c>
      <c r="G128" s="17" t="s">
        <v>9</v>
      </c>
    </row>
    <row r="129" spans="1:7" ht="15.75" thickBot="1">
      <c r="A129" s="27" t="s">
        <v>2</v>
      </c>
      <c r="B129" s="2">
        <v>100000</v>
      </c>
      <c r="C129" s="25">
        <v>217</v>
      </c>
      <c r="D129" s="3">
        <f>F129</f>
        <v>418</v>
      </c>
      <c r="E129" s="25">
        <v>239</v>
      </c>
      <c r="F129" s="3">
        <v>418</v>
      </c>
      <c r="G129" s="18"/>
    </row>
    <row r="130" spans="1:7" ht="15.75" thickBot="1">
      <c r="A130" s="2">
        <v>100000</v>
      </c>
      <c r="B130" s="132"/>
      <c r="C130" s="131">
        <f>C$18</f>
        <v>0</v>
      </c>
      <c r="D130" s="131">
        <f t="shared" ref="D130:F130" si="39">D$18</f>
        <v>0</v>
      </c>
      <c r="E130" s="131">
        <f t="shared" si="39"/>
        <v>0</v>
      </c>
      <c r="F130" s="131">
        <f t="shared" si="39"/>
        <v>0</v>
      </c>
      <c r="G130" s="19">
        <f>SUM(C130:F130)</f>
        <v>0</v>
      </c>
    </row>
    <row r="131" spans="1:7" ht="15.75" thickBot="1">
      <c r="A131" s="29" t="s">
        <v>7</v>
      </c>
      <c r="B131" s="7"/>
      <c r="C131" s="20">
        <f>C129*C130</f>
        <v>0</v>
      </c>
      <c r="D131" s="123">
        <f t="shared" ref="D131:F131" si="40">D129*D130</f>
        <v>0</v>
      </c>
      <c r="E131" s="20">
        <f t="shared" si="40"/>
        <v>0</v>
      </c>
      <c r="F131" s="123">
        <f t="shared" si="40"/>
        <v>0</v>
      </c>
      <c r="G131" s="20">
        <f>SUM(C131:F131)</f>
        <v>0</v>
      </c>
    </row>
    <row r="132" spans="1:7" ht="15.75" thickBot="1">
      <c r="A132" s="15"/>
      <c r="B132" s="5"/>
      <c r="C132" s="5"/>
      <c r="D132" s="5"/>
      <c r="E132" s="5"/>
      <c r="F132" s="5"/>
      <c r="G132" s="4"/>
    </row>
    <row r="133" spans="1:7" ht="15.75" thickBot="1">
      <c r="A133" s="26" t="s">
        <v>45</v>
      </c>
      <c r="B133" s="8" t="s">
        <v>1</v>
      </c>
      <c r="C133" s="17" t="s">
        <v>4</v>
      </c>
      <c r="D133" s="8" t="s">
        <v>3</v>
      </c>
      <c r="E133" s="17" t="s">
        <v>5</v>
      </c>
      <c r="F133" s="8" t="s">
        <v>6</v>
      </c>
      <c r="G133" s="17" t="s">
        <v>9</v>
      </c>
    </row>
    <row r="134" spans="1:7" ht="15.75" thickBot="1">
      <c r="A134" s="27" t="s">
        <v>2</v>
      </c>
      <c r="B134" s="2">
        <v>100000</v>
      </c>
      <c r="C134" s="25">
        <v>283</v>
      </c>
      <c r="D134" s="3">
        <f>F134</f>
        <v>544</v>
      </c>
      <c r="E134" s="25">
        <v>311</v>
      </c>
      <c r="F134" s="3">
        <v>544</v>
      </c>
      <c r="G134" s="18"/>
    </row>
    <row r="135" spans="1:7" ht="15.75" thickBot="1">
      <c r="A135" s="2">
        <v>100000</v>
      </c>
      <c r="B135" s="132"/>
      <c r="C135" s="131">
        <f>C$23</f>
        <v>0</v>
      </c>
      <c r="D135" s="131">
        <f t="shared" ref="D135:F135" si="41">D$23</f>
        <v>0</v>
      </c>
      <c r="E135" s="131">
        <f t="shared" si="41"/>
        <v>0</v>
      </c>
      <c r="F135" s="131">
        <f t="shared" si="41"/>
        <v>0</v>
      </c>
      <c r="G135" s="19">
        <f>SUM(C135:F135)</f>
        <v>0</v>
      </c>
    </row>
    <row r="136" spans="1:7" ht="15.75" thickBot="1">
      <c r="A136" s="29" t="s">
        <v>7</v>
      </c>
      <c r="B136" s="7"/>
      <c r="C136" s="20">
        <f>C134*C135</f>
        <v>0</v>
      </c>
      <c r="D136" s="123">
        <f t="shared" ref="D136:F136" si="42">D134*D135</f>
        <v>0</v>
      </c>
      <c r="E136" s="20">
        <f t="shared" si="42"/>
        <v>0</v>
      </c>
      <c r="F136" s="123">
        <f t="shared" si="42"/>
        <v>0</v>
      </c>
      <c r="G136" s="20">
        <f>SUM(C136:F136)</f>
        <v>0</v>
      </c>
    </row>
    <row r="137" spans="1:7" ht="15.75" thickBot="1">
      <c r="A137" s="15"/>
      <c r="B137" s="5"/>
      <c r="C137" s="5"/>
      <c r="D137" s="5"/>
      <c r="E137" s="5"/>
      <c r="F137" s="5"/>
      <c r="G137" s="4"/>
    </row>
    <row r="138" spans="1:7" ht="15.75" thickBot="1">
      <c r="A138" s="26" t="s">
        <v>46</v>
      </c>
      <c r="B138" s="8" t="s">
        <v>1</v>
      </c>
      <c r="C138" s="17" t="s">
        <v>4</v>
      </c>
      <c r="D138" s="8" t="s">
        <v>3</v>
      </c>
      <c r="E138" s="17" t="s">
        <v>5</v>
      </c>
      <c r="F138" s="8" t="s">
        <v>6</v>
      </c>
      <c r="G138" s="17" t="s">
        <v>9</v>
      </c>
    </row>
    <row r="139" spans="1:7" ht="15.75" thickBot="1">
      <c r="A139" s="27" t="s">
        <v>2</v>
      </c>
      <c r="B139" s="2">
        <v>100000</v>
      </c>
      <c r="C139" s="25">
        <v>313</v>
      </c>
      <c r="D139" s="3">
        <f>F139</f>
        <v>602</v>
      </c>
      <c r="E139" s="25">
        <v>344</v>
      </c>
      <c r="F139" s="3">
        <v>602</v>
      </c>
      <c r="G139" s="18"/>
    </row>
    <row r="140" spans="1:7" ht="15.75" thickBot="1">
      <c r="A140" s="2">
        <v>100000</v>
      </c>
      <c r="B140" s="132"/>
      <c r="C140" s="131">
        <f>C$28</f>
        <v>0</v>
      </c>
      <c r="D140" s="131">
        <f t="shared" ref="D140:F140" si="43">D$28</f>
        <v>0</v>
      </c>
      <c r="E140" s="131">
        <f t="shared" si="43"/>
        <v>0</v>
      </c>
      <c r="F140" s="131">
        <f t="shared" si="43"/>
        <v>0</v>
      </c>
      <c r="G140" s="19">
        <f>SUM(C140:F140)</f>
        <v>0</v>
      </c>
    </row>
    <row r="141" spans="1:7" ht="15.75" thickBot="1">
      <c r="A141" s="29" t="s">
        <v>7</v>
      </c>
      <c r="B141" s="7"/>
      <c r="C141" s="20">
        <f>C139*C140</f>
        <v>0</v>
      </c>
      <c r="D141" s="123">
        <f t="shared" ref="D141:F141" si="44">D139*D140</f>
        <v>0</v>
      </c>
      <c r="E141" s="20">
        <f t="shared" si="44"/>
        <v>0</v>
      </c>
      <c r="F141" s="123">
        <f t="shared" si="44"/>
        <v>0</v>
      </c>
      <c r="G141" s="20">
        <f>SUM(C141:F141)</f>
        <v>0</v>
      </c>
    </row>
    <row r="142" spans="1:7" ht="15.75" thickBot="1">
      <c r="A142" s="125" t="s">
        <v>47</v>
      </c>
      <c r="B142" s="128"/>
      <c r="C142" s="127"/>
      <c r="D142" s="127"/>
      <c r="E142" s="127"/>
      <c r="F142" s="129"/>
      <c r="G142" s="126">
        <f>G140+G135+G130+G125+G120</f>
        <v>0</v>
      </c>
    </row>
    <row r="143" spans="1:7" ht="15.75" thickBot="1">
      <c r="A143" s="125" t="s">
        <v>48</v>
      </c>
      <c r="B143" s="128"/>
      <c r="C143" s="127"/>
      <c r="D143" s="127"/>
      <c r="E143" s="127"/>
      <c r="F143" s="129"/>
      <c r="G143" s="130">
        <f>G141+G136+G131+G126+G121</f>
        <v>0</v>
      </c>
    </row>
  </sheetData>
  <sheetProtection password="EB0F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23" sqref="D23"/>
    </sheetView>
  </sheetViews>
  <sheetFormatPr defaultRowHeight="15"/>
  <cols>
    <col min="1" max="1" width="19.28515625" bestFit="1" customWidth="1"/>
    <col min="2" max="2" width="12.140625" customWidth="1"/>
    <col min="3" max="3" width="12.28515625" customWidth="1"/>
  </cols>
  <sheetData>
    <row r="1" spans="1:7" ht="15.75" thickBot="1">
      <c r="A1" s="133" t="str">
        <f>Gap!B1</f>
        <v>Company Name</v>
      </c>
      <c r="B1" s="136"/>
      <c r="C1" s="136"/>
      <c r="D1" s="136"/>
      <c r="E1" s="136"/>
      <c r="F1" s="136"/>
      <c r="G1" s="137"/>
    </row>
    <row r="2" spans="1:7" ht="15.75" thickBot="1">
      <c r="A2" s="58" t="s">
        <v>20</v>
      </c>
      <c r="B2" s="59" t="s">
        <v>17</v>
      </c>
      <c r="C2" s="60" t="s">
        <v>18</v>
      </c>
      <c r="D2" s="59" t="s">
        <v>19</v>
      </c>
      <c r="E2" s="60" t="s">
        <v>21</v>
      </c>
      <c r="F2" s="59" t="s">
        <v>23</v>
      </c>
      <c r="G2" s="59" t="s">
        <v>24</v>
      </c>
    </row>
    <row r="3" spans="1:7">
      <c r="A3" s="56" t="s">
        <v>13</v>
      </c>
      <c r="B3" s="30">
        <v>14.1</v>
      </c>
      <c r="C3" s="2">
        <v>10</v>
      </c>
      <c r="D3" s="22" t="s">
        <v>4</v>
      </c>
      <c r="E3" s="134">
        <f>Gap!C44</f>
        <v>0</v>
      </c>
      <c r="F3" s="54">
        <f>E3*B3</f>
        <v>0</v>
      </c>
      <c r="G3" s="54">
        <f>E3*C3</f>
        <v>0</v>
      </c>
    </row>
    <row r="4" spans="1:7">
      <c r="A4" s="56" t="s">
        <v>16</v>
      </c>
      <c r="B4" s="30">
        <v>22.08</v>
      </c>
      <c r="C4" s="2">
        <v>15.72</v>
      </c>
      <c r="D4" s="22" t="s">
        <v>3</v>
      </c>
      <c r="E4" s="134">
        <f>Gap!D44</f>
        <v>0</v>
      </c>
      <c r="F4" s="54">
        <f t="shared" ref="F4:F6" si="0">E4*B4</f>
        <v>0</v>
      </c>
      <c r="G4" s="54">
        <f t="shared" ref="G4:G6" si="1">E4*C4</f>
        <v>0</v>
      </c>
    </row>
    <row r="5" spans="1:7">
      <c r="A5" s="56" t="s">
        <v>14</v>
      </c>
      <c r="B5" s="30">
        <v>19.600000000000001</v>
      </c>
      <c r="C5" s="2">
        <v>15.62</v>
      </c>
      <c r="D5" s="22" t="s">
        <v>5</v>
      </c>
      <c r="E5" s="134">
        <f>Gap!E44</f>
        <v>0</v>
      </c>
      <c r="F5" s="54">
        <f t="shared" si="0"/>
        <v>0</v>
      </c>
      <c r="G5" s="54">
        <f t="shared" si="1"/>
        <v>0</v>
      </c>
    </row>
    <row r="6" spans="1:7" ht="15.75" thickBot="1">
      <c r="A6" s="57" t="s">
        <v>15</v>
      </c>
      <c r="B6" s="55">
        <v>27.84</v>
      </c>
      <c r="C6" s="51">
        <v>21.48</v>
      </c>
      <c r="D6" s="53" t="s">
        <v>6</v>
      </c>
      <c r="E6" s="50">
        <f>Gap!F44</f>
        <v>0</v>
      </c>
      <c r="F6" s="20">
        <f t="shared" si="0"/>
        <v>0</v>
      </c>
      <c r="G6" s="20">
        <f t="shared" si="1"/>
        <v>0</v>
      </c>
    </row>
    <row r="7" spans="1:7" ht="15.75" thickBot="1">
      <c r="A7" s="135" t="s">
        <v>22</v>
      </c>
      <c r="B7" s="111"/>
      <c r="C7" s="111"/>
      <c r="D7" s="111"/>
      <c r="E7" s="111"/>
      <c r="F7" s="20">
        <f>SUM(F3:F6)</f>
        <v>0</v>
      </c>
      <c r="G7" s="20">
        <f>SUM(G3:G6)</f>
        <v>0</v>
      </c>
    </row>
  </sheetData>
  <sheetProtection password="EB0F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I16" sqref="I16"/>
    </sheetView>
  </sheetViews>
  <sheetFormatPr defaultRowHeight="15"/>
  <cols>
    <col min="1" max="1" width="19.28515625" bestFit="1" customWidth="1"/>
    <col min="2" max="2" width="15.140625" bestFit="1" customWidth="1"/>
    <col min="3" max="5" width="11.5703125" bestFit="1" customWidth="1"/>
    <col min="6" max="6" width="12.5703125" bestFit="1" customWidth="1"/>
    <col min="7" max="7" width="11.5703125" bestFit="1" customWidth="1"/>
    <col min="9" max="9" width="16" customWidth="1"/>
    <col min="10" max="10" width="14.140625" customWidth="1"/>
    <col min="11" max="13" width="10.5703125" bestFit="1" customWidth="1"/>
    <col min="14" max="15" width="11.5703125" bestFit="1" customWidth="1"/>
  </cols>
  <sheetData>
    <row r="1" spans="1:8" ht="15.75" thickBot="1">
      <c r="A1" s="196" t="s">
        <v>62</v>
      </c>
      <c r="B1" s="9"/>
      <c r="C1" s="9"/>
      <c r="D1" s="9"/>
      <c r="E1" s="9"/>
      <c r="F1" s="9"/>
      <c r="G1" s="13"/>
      <c r="H1" s="197"/>
    </row>
    <row r="2" spans="1:8" ht="15.75" thickBot="1">
      <c r="A2" s="159" t="s">
        <v>11</v>
      </c>
      <c r="B2" s="160" t="s">
        <v>26</v>
      </c>
      <c r="C2" s="161"/>
      <c r="D2" s="162"/>
      <c r="E2" s="161"/>
      <c r="F2" s="162"/>
      <c r="G2" s="163"/>
      <c r="H2" s="4"/>
    </row>
    <row r="3" spans="1:8" ht="15.75" thickBot="1">
      <c r="A3" s="26" t="s">
        <v>37</v>
      </c>
      <c r="B3" s="11">
        <v>1500</v>
      </c>
      <c r="C3" s="107">
        <v>3000</v>
      </c>
      <c r="D3" s="28">
        <v>5000</v>
      </c>
      <c r="E3" s="28">
        <v>6000</v>
      </c>
      <c r="F3" s="28">
        <v>7500</v>
      </c>
      <c r="G3" s="33">
        <v>10000</v>
      </c>
      <c r="H3" s="4"/>
    </row>
    <row r="4" spans="1:8" ht="15.75" thickBot="1">
      <c r="A4" s="29" t="s">
        <v>12</v>
      </c>
      <c r="B4" s="142">
        <f>Gap!B3</f>
        <v>0</v>
      </c>
      <c r="C4" s="193">
        <f>Gap!C3</f>
        <v>0</v>
      </c>
      <c r="D4" s="142">
        <f>Gap!D3</f>
        <v>0</v>
      </c>
      <c r="E4" s="193">
        <f>Gap!E3</f>
        <v>0</v>
      </c>
      <c r="F4" s="142">
        <f>Gap!F3</f>
        <v>0</v>
      </c>
      <c r="G4" s="193">
        <f>Gap!G3</f>
        <v>0</v>
      </c>
      <c r="H4" s="4"/>
    </row>
    <row r="5" spans="1:8" ht="15.75" thickBot="1">
      <c r="A5" s="204"/>
      <c r="B5" s="205"/>
      <c r="C5" s="205"/>
      <c r="D5" s="205"/>
      <c r="E5" s="205"/>
      <c r="F5" s="205"/>
      <c r="G5" s="205"/>
      <c r="H5" s="206"/>
    </row>
    <row r="6" spans="1:8" ht="15.75" thickBot="1">
      <c r="A6" s="198" t="s">
        <v>63</v>
      </c>
      <c r="B6" s="189"/>
      <c r="C6" s="189"/>
      <c r="D6" s="189"/>
      <c r="E6" s="189"/>
      <c r="F6" s="189"/>
      <c r="G6" s="189"/>
      <c r="H6" s="199"/>
    </row>
    <row r="7" spans="1:8" ht="15.75" thickBot="1">
      <c r="A7" s="97" t="s">
        <v>57</v>
      </c>
      <c r="B7" s="194"/>
      <c r="C7" s="194"/>
      <c r="D7" s="194"/>
      <c r="E7" s="194"/>
      <c r="F7" s="194"/>
      <c r="G7" s="195"/>
      <c r="H7" s="199"/>
    </row>
    <row r="8" spans="1:8" ht="15.75" thickBot="1">
      <c r="A8" s="172" t="s">
        <v>11</v>
      </c>
      <c r="B8" s="188" t="str">
        <f>B33</f>
        <v>Company Name</v>
      </c>
      <c r="C8" s="162"/>
      <c r="D8" s="162"/>
      <c r="E8" s="162"/>
      <c r="F8" s="162"/>
      <c r="G8" s="163"/>
      <c r="H8" s="199"/>
    </row>
    <row r="9" spans="1:8" ht="15.75" thickBot="1">
      <c r="A9" s="26" t="s">
        <v>37</v>
      </c>
      <c r="B9" s="174">
        <v>1500</v>
      </c>
      <c r="C9" s="175">
        <v>3000</v>
      </c>
      <c r="D9" s="174">
        <v>5000</v>
      </c>
      <c r="E9" s="175">
        <v>6000</v>
      </c>
      <c r="F9" s="174">
        <v>7500</v>
      </c>
      <c r="G9" s="176">
        <v>10000</v>
      </c>
      <c r="H9" s="199"/>
    </row>
    <row r="10" spans="1:8" ht="15.75" thickBot="1">
      <c r="A10" s="26" t="s">
        <v>12</v>
      </c>
      <c r="B10" s="78">
        <f>B50</f>
        <v>0</v>
      </c>
      <c r="C10" s="79">
        <f>B51</f>
        <v>0</v>
      </c>
      <c r="D10" s="78">
        <f>B52</f>
        <v>0</v>
      </c>
      <c r="E10" s="79">
        <f>B53</f>
        <v>0</v>
      </c>
      <c r="F10" s="78">
        <f>B54</f>
        <v>0</v>
      </c>
      <c r="G10" s="173">
        <f>B55</f>
        <v>0</v>
      </c>
      <c r="H10" s="199"/>
    </row>
    <row r="11" spans="1:8" ht="15.75" thickBot="1">
      <c r="A11" s="85"/>
      <c r="B11" s="200"/>
      <c r="C11" s="200"/>
      <c r="D11" s="200"/>
      <c r="E11" s="200"/>
      <c r="F11" s="200"/>
      <c r="G11" s="200"/>
      <c r="H11" s="199"/>
    </row>
    <row r="12" spans="1:8" ht="15.75" thickBot="1">
      <c r="A12" s="97" t="s">
        <v>58</v>
      </c>
      <c r="B12" s="194"/>
      <c r="C12" s="194"/>
      <c r="D12" s="194"/>
      <c r="E12" s="194"/>
      <c r="F12" s="194"/>
      <c r="G12" s="195"/>
      <c r="H12" s="199"/>
    </row>
    <row r="13" spans="1:8" ht="15.75" thickBot="1">
      <c r="A13" s="172" t="s">
        <v>11</v>
      </c>
      <c r="B13" s="188" t="str">
        <f>B2</f>
        <v>Company Name</v>
      </c>
      <c r="C13" s="162"/>
      <c r="D13" s="162"/>
      <c r="E13" s="162"/>
      <c r="F13" s="162"/>
      <c r="G13" s="163"/>
      <c r="H13" s="199"/>
    </row>
    <row r="14" spans="1:8" ht="15.75" thickBot="1">
      <c r="A14" s="26" t="s">
        <v>37</v>
      </c>
      <c r="B14" s="174">
        <v>1500</v>
      </c>
      <c r="C14" s="175">
        <v>3000</v>
      </c>
      <c r="D14" s="174">
        <v>5000</v>
      </c>
      <c r="E14" s="175">
        <v>6000</v>
      </c>
      <c r="F14" s="174">
        <v>7500</v>
      </c>
      <c r="G14" s="176">
        <v>10000</v>
      </c>
      <c r="H14" s="199"/>
    </row>
    <row r="15" spans="1:8" ht="15.75" thickBot="1">
      <c r="A15" s="26" t="s">
        <v>12</v>
      </c>
      <c r="B15" s="78">
        <f>C50</f>
        <v>0</v>
      </c>
      <c r="C15" s="79">
        <f>C51</f>
        <v>0</v>
      </c>
      <c r="D15" s="78">
        <f>C52</f>
        <v>0</v>
      </c>
      <c r="E15" s="79">
        <f>C53</f>
        <v>0</v>
      </c>
      <c r="F15" s="78">
        <f>C54</f>
        <v>0</v>
      </c>
      <c r="G15" s="173">
        <f>C55</f>
        <v>0</v>
      </c>
      <c r="H15" s="199"/>
    </row>
    <row r="16" spans="1:8" ht="15.75" thickBot="1">
      <c r="A16" s="85"/>
      <c r="B16" s="200"/>
      <c r="C16" s="200"/>
      <c r="D16" s="200"/>
      <c r="E16" s="200"/>
      <c r="F16" s="200"/>
      <c r="G16" s="200"/>
      <c r="H16" s="199"/>
    </row>
    <row r="17" spans="1:8" ht="15.75" thickBot="1">
      <c r="A17" s="97" t="s">
        <v>59</v>
      </c>
      <c r="B17" s="194"/>
      <c r="C17" s="194"/>
      <c r="D17" s="194"/>
      <c r="E17" s="194"/>
      <c r="F17" s="194"/>
      <c r="G17" s="195"/>
      <c r="H17" s="199"/>
    </row>
    <row r="18" spans="1:8" ht="15.75" thickBot="1">
      <c r="A18" s="172" t="s">
        <v>11</v>
      </c>
      <c r="B18" s="188" t="str">
        <f>B2</f>
        <v>Company Name</v>
      </c>
      <c r="C18" s="162"/>
      <c r="D18" s="162"/>
      <c r="E18" s="162"/>
      <c r="F18" s="162"/>
      <c r="G18" s="163"/>
      <c r="H18" s="199"/>
    </row>
    <row r="19" spans="1:8" ht="15.75" thickBot="1">
      <c r="A19" s="26" t="s">
        <v>37</v>
      </c>
      <c r="B19" s="174">
        <v>1500</v>
      </c>
      <c r="C19" s="175">
        <v>3000</v>
      </c>
      <c r="D19" s="174">
        <v>5000</v>
      </c>
      <c r="E19" s="175">
        <v>6000</v>
      </c>
      <c r="F19" s="174">
        <v>7500</v>
      </c>
      <c r="G19" s="176">
        <v>10000</v>
      </c>
      <c r="H19" s="199"/>
    </row>
    <row r="20" spans="1:8" ht="15.75" thickBot="1">
      <c r="A20" s="26" t="s">
        <v>12</v>
      </c>
      <c r="B20" s="78">
        <f>D50</f>
        <v>0</v>
      </c>
      <c r="C20" s="79">
        <f>D51</f>
        <v>0</v>
      </c>
      <c r="D20" s="78">
        <f>D52</f>
        <v>0</v>
      </c>
      <c r="E20" s="79">
        <f>D53</f>
        <v>0</v>
      </c>
      <c r="F20" s="78">
        <f>D54</f>
        <v>0</v>
      </c>
      <c r="G20" s="173">
        <f>D55</f>
        <v>0</v>
      </c>
      <c r="H20" s="199"/>
    </row>
    <row r="21" spans="1:8" ht="15.75" thickBot="1">
      <c r="A21" s="85"/>
      <c r="B21" s="200"/>
      <c r="C21" s="200"/>
      <c r="D21" s="200"/>
      <c r="E21" s="200"/>
      <c r="F21" s="200"/>
      <c r="G21" s="200"/>
      <c r="H21" s="199"/>
    </row>
    <row r="22" spans="1:8" ht="15.75" thickBot="1">
      <c r="A22" s="97" t="s">
        <v>60</v>
      </c>
      <c r="B22" s="194"/>
      <c r="C22" s="194"/>
      <c r="D22" s="194"/>
      <c r="E22" s="194"/>
      <c r="F22" s="194"/>
      <c r="G22" s="195"/>
      <c r="H22" s="199"/>
    </row>
    <row r="23" spans="1:8" ht="15.75" thickBot="1">
      <c r="A23" s="172" t="s">
        <v>11</v>
      </c>
      <c r="B23" s="188" t="str">
        <f>B2</f>
        <v>Company Name</v>
      </c>
      <c r="C23" s="162"/>
      <c r="D23" s="162"/>
      <c r="E23" s="162"/>
      <c r="F23" s="162"/>
      <c r="G23" s="163"/>
      <c r="H23" s="199"/>
    </row>
    <row r="24" spans="1:8" ht="15.75" thickBot="1">
      <c r="A24" s="26" t="s">
        <v>37</v>
      </c>
      <c r="B24" s="174">
        <v>1500</v>
      </c>
      <c r="C24" s="175">
        <v>3000</v>
      </c>
      <c r="D24" s="174">
        <v>5000</v>
      </c>
      <c r="E24" s="175">
        <v>6000</v>
      </c>
      <c r="F24" s="174">
        <v>7500</v>
      </c>
      <c r="G24" s="176">
        <v>10000</v>
      </c>
      <c r="H24" s="199"/>
    </row>
    <row r="25" spans="1:8" ht="15.75" thickBot="1">
      <c r="A25" s="26" t="s">
        <v>12</v>
      </c>
      <c r="B25" s="78">
        <f>E50</f>
        <v>0</v>
      </c>
      <c r="C25" s="79">
        <f>E51</f>
        <v>0</v>
      </c>
      <c r="D25" s="78">
        <f>E52</f>
        <v>0</v>
      </c>
      <c r="E25" s="79">
        <f>E53</f>
        <v>0</v>
      </c>
      <c r="F25" s="78">
        <f>E54</f>
        <v>0</v>
      </c>
      <c r="G25" s="173">
        <f>E55</f>
        <v>0</v>
      </c>
      <c r="H25" s="199"/>
    </row>
    <row r="26" spans="1:8" ht="15.75" thickBot="1">
      <c r="A26" s="85"/>
      <c r="B26" s="200"/>
      <c r="C26" s="200"/>
      <c r="D26" s="200"/>
      <c r="E26" s="200"/>
      <c r="F26" s="200"/>
      <c r="G26" s="200"/>
      <c r="H26" s="199"/>
    </row>
    <row r="27" spans="1:8" ht="15.75" thickBot="1">
      <c r="A27" s="97" t="s">
        <v>61</v>
      </c>
      <c r="B27" s="194"/>
      <c r="C27" s="194"/>
      <c r="D27" s="194"/>
      <c r="E27" s="194"/>
      <c r="F27" s="194"/>
      <c r="G27" s="195"/>
      <c r="H27" s="199"/>
    </row>
    <row r="28" spans="1:8" ht="15.75" thickBot="1">
      <c r="A28" s="172" t="s">
        <v>11</v>
      </c>
      <c r="B28" s="188" t="str">
        <f>B2</f>
        <v>Company Name</v>
      </c>
      <c r="C28" s="162"/>
      <c r="D28" s="162"/>
      <c r="E28" s="162"/>
      <c r="F28" s="162"/>
      <c r="G28" s="163"/>
      <c r="H28" s="199"/>
    </row>
    <row r="29" spans="1:8" ht="15.75" thickBot="1">
      <c r="A29" s="26" t="s">
        <v>37</v>
      </c>
      <c r="B29" s="174">
        <v>1500</v>
      </c>
      <c r="C29" s="175">
        <v>3000</v>
      </c>
      <c r="D29" s="174">
        <v>5000</v>
      </c>
      <c r="E29" s="175">
        <v>6000</v>
      </c>
      <c r="F29" s="174">
        <v>7500</v>
      </c>
      <c r="G29" s="176">
        <v>10000</v>
      </c>
      <c r="H29" s="199"/>
    </row>
    <row r="30" spans="1:8" ht="15.75" thickBot="1">
      <c r="A30" s="26" t="s">
        <v>12</v>
      </c>
      <c r="B30" s="78">
        <f>F50</f>
        <v>0</v>
      </c>
      <c r="C30" s="79">
        <f>F51</f>
        <v>0</v>
      </c>
      <c r="D30" s="78">
        <f>F52</f>
        <v>0</v>
      </c>
      <c r="E30" s="79">
        <f>F53</f>
        <v>0</v>
      </c>
      <c r="F30" s="78">
        <f>F54</f>
        <v>0</v>
      </c>
      <c r="G30" s="173">
        <f>F55</f>
        <v>0</v>
      </c>
      <c r="H30" s="199"/>
    </row>
    <row r="31" spans="1:8" ht="15.75" thickBot="1">
      <c r="A31" s="201"/>
      <c r="B31" s="202"/>
      <c r="C31" s="202"/>
      <c r="D31" s="202"/>
      <c r="E31" s="202"/>
      <c r="F31" s="202"/>
      <c r="G31" s="202"/>
      <c r="H31" s="203"/>
    </row>
    <row r="32" spans="1:8" ht="15.75" hidden="1" thickBot="1">
      <c r="A32" s="178"/>
      <c r="B32" s="136"/>
      <c r="C32" s="136"/>
      <c r="D32" s="136"/>
      <c r="E32" s="136"/>
      <c r="F32" s="136"/>
      <c r="G32" s="136"/>
      <c r="H32" s="137"/>
    </row>
    <row r="33" spans="1:8" ht="15.75" hidden="1" thickBot="1">
      <c r="A33" s="159" t="s">
        <v>11</v>
      </c>
      <c r="B33" s="187" t="str">
        <f>B37</f>
        <v>Company Name</v>
      </c>
      <c r="C33" s="161"/>
      <c r="D33" s="162"/>
      <c r="E33" s="161"/>
      <c r="F33" s="162"/>
      <c r="G33" s="163"/>
      <c r="H33" s="179"/>
    </row>
    <row r="34" spans="1:8" ht="15.75" hidden="1" thickBot="1">
      <c r="A34" s="26" t="s">
        <v>37</v>
      </c>
      <c r="B34" s="11">
        <v>1500</v>
      </c>
      <c r="C34" s="107">
        <v>3000</v>
      </c>
      <c r="D34" s="11">
        <v>5000</v>
      </c>
      <c r="E34" s="28">
        <v>6000</v>
      </c>
      <c r="F34" s="11">
        <v>7500</v>
      </c>
      <c r="G34" s="28">
        <v>10000</v>
      </c>
      <c r="H34" s="179"/>
    </row>
    <row r="35" spans="1:8" ht="15.75" hidden="1" thickBot="1">
      <c r="A35" s="29" t="s">
        <v>12</v>
      </c>
      <c r="B35" s="142">
        <f>Gap!B3</f>
        <v>0</v>
      </c>
      <c r="C35" s="144">
        <f>Gap!C3</f>
        <v>0</v>
      </c>
      <c r="D35" s="142">
        <f>Gap!D3</f>
        <v>0</v>
      </c>
      <c r="E35" s="144">
        <f>Gap!E3</f>
        <v>0</v>
      </c>
      <c r="F35" s="142">
        <f>Gap!F3</f>
        <v>0</v>
      </c>
      <c r="G35" s="144">
        <f>Gap!G3</f>
        <v>0</v>
      </c>
      <c r="H35" s="179"/>
    </row>
    <row r="36" spans="1:8" ht="15.75" hidden="1" thickBot="1">
      <c r="A36" s="180"/>
      <c r="B36" s="177"/>
      <c r="C36" s="177"/>
      <c r="D36" s="177"/>
      <c r="E36" s="177"/>
      <c r="F36" s="177"/>
      <c r="G36" s="177"/>
      <c r="H36" s="179"/>
    </row>
    <row r="37" spans="1:8" ht="15.75" hidden="1" thickBot="1">
      <c r="A37" s="159" t="s">
        <v>11</v>
      </c>
      <c r="B37" s="182" t="str">
        <f>Gap!B1</f>
        <v>Company Name</v>
      </c>
      <c r="C37" s="169"/>
      <c r="D37" s="169"/>
      <c r="E37" s="169"/>
      <c r="F37" s="183"/>
      <c r="G37" s="177"/>
      <c r="H37" s="179"/>
    </row>
    <row r="38" spans="1:8" ht="15.75" hidden="1" thickBot="1">
      <c r="A38" s="26" t="s">
        <v>49</v>
      </c>
      <c r="B38" s="11">
        <v>5000</v>
      </c>
      <c r="C38" s="107">
        <v>25000</v>
      </c>
      <c r="D38" s="11">
        <v>50000</v>
      </c>
      <c r="E38" s="28">
        <v>75000</v>
      </c>
      <c r="F38" s="28">
        <v>100000</v>
      </c>
      <c r="G38" s="177"/>
      <c r="H38" s="179"/>
    </row>
    <row r="39" spans="1:8" ht="15.75" hidden="1" thickBot="1">
      <c r="A39" s="29" t="s">
        <v>12</v>
      </c>
      <c r="B39" s="142">
        <f>'Critical Illness'!B3</f>
        <v>0</v>
      </c>
      <c r="C39" s="144">
        <f>'Critical Illness'!C3</f>
        <v>0</v>
      </c>
      <c r="D39" s="142">
        <f>'Critical Illness'!D3</f>
        <v>0</v>
      </c>
      <c r="E39" s="144">
        <f>'Critical Illness'!E3</f>
        <v>0</v>
      </c>
      <c r="F39" s="144">
        <f>'Critical Illness'!F3</f>
        <v>0</v>
      </c>
      <c r="G39" s="177"/>
      <c r="H39" s="179"/>
    </row>
    <row r="40" spans="1:8" ht="15.75" hidden="1" thickBot="1">
      <c r="A40" s="180"/>
      <c r="B40" s="177"/>
      <c r="C40" s="177"/>
      <c r="D40" s="177"/>
      <c r="E40" s="177"/>
      <c r="F40" s="177"/>
      <c r="G40" s="177"/>
      <c r="H40" s="179"/>
    </row>
    <row r="41" spans="1:8" ht="15.75" hidden="1" thickBot="1">
      <c r="A41" s="172" t="str">
        <f>B37</f>
        <v>Company Name</v>
      </c>
      <c r="B41" s="136"/>
      <c r="C41" s="136"/>
      <c r="D41" s="136"/>
      <c r="E41" s="136"/>
      <c r="F41" s="136"/>
      <c r="G41" s="137"/>
      <c r="H41" s="179"/>
    </row>
    <row r="42" spans="1:8" ht="15.75" hidden="1" thickBot="1">
      <c r="A42" s="184" t="s">
        <v>20</v>
      </c>
      <c r="B42" s="185" t="s">
        <v>17</v>
      </c>
      <c r="C42" s="186" t="s">
        <v>18</v>
      </c>
      <c r="D42" s="185" t="s">
        <v>19</v>
      </c>
      <c r="E42" s="186" t="s">
        <v>21</v>
      </c>
      <c r="F42" s="185" t="s">
        <v>23</v>
      </c>
      <c r="G42" s="185" t="s">
        <v>24</v>
      </c>
      <c r="H42" s="179"/>
    </row>
    <row r="43" spans="1:8" hidden="1">
      <c r="A43" s="56" t="s">
        <v>13</v>
      </c>
      <c r="B43" s="30">
        <f>'Accident 24'!B3</f>
        <v>14.1</v>
      </c>
      <c r="C43" s="30">
        <f>'Accident 24'!C3</f>
        <v>10</v>
      </c>
      <c r="D43" s="165" t="str">
        <f>'Accident 24'!D3</f>
        <v>EO</v>
      </c>
      <c r="E43" s="30">
        <f>'Accident 24'!E3</f>
        <v>0</v>
      </c>
      <c r="F43" s="30">
        <f>'Accident 24'!F3</f>
        <v>0</v>
      </c>
      <c r="G43" s="30">
        <f>'Accident 24'!G3</f>
        <v>0</v>
      </c>
      <c r="H43" s="179"/>
    </row>
    <row r="44" spans="1:8" hidden="1">
      <c r="A44" s="56" t="s">
        <v>16</v>
      </c>
      <c r="B44" s="30">
        <f>'Accident 24'!B4</f>
        <v>22.08</v>
      </c>
      <c r="C44" s="30">
        <f>'Accident 24'!C4</f>
        <v>15.72</v>
      </c>
      <c r="D44" s="165" t="str">
        <f>'Accident 24'!D4</f>
        <v>ES</v>
      </c>
      <c r="E44" s="30">
        <f>'Accident 24'!E4</f>
        <v>0</v>
      </c>
      <c r="F44" s="30">
        <f>'Accident 24'!F4</f>
        <v>0</v>
      </c>
      <c r="G44" s="30">
        <f>'Accident 24'!G4</f>
        <v>0</v>
      </c>
      <c r="H44" s="179"/>
    </row>
    <row r="45" spans="1:8" hidden="1">
      <c r="A45" s="56" t="s">
        <v>14</v>
      </c>
      <c r="B45" s="30">
        <f>'Accident 24'!B5</f>
        <v>19.600000000000001</v>
      </c>
      <c r="C45" s="30">
        <f>'Accident 24'!C5</f>
        <v>15.62</v>
      </c>
      <c r="D45" s="165" t="str">
        <f>'Accident 24'!D5</f>
        <v>EC</v>
      </c>
      <c r="E45" s="30">
        <f>'Accident 24'!E5</f>
        <v>0</v>
      </c>
      <c r="F45" s="30">
        <f>'Accident 24'!F5</f>
        <v>0</v>
      </c>
      <c r="G45" s="30">
        <f>'Accident 24'!G5</f>
        <v>0</v>
      </c>
      <c r="H45" s="179"/>
    </row>
    <row r="46" spans="1:8" ht="15.75" hidden="1" thickBot="1">
      <c r="A46" s="57" t="s">
        <v>15</v>
      </c>
      <c r="B46" s="30">
        <f>'Accident 24'!B6</f>
        <v>27.84</v>
      </c>
      <c r="C46" s="30">
        <f>'Accident 24'!C6</f>
        <v>21.48</v>
      </c>
      <c r="D46" s="165" t="str">
        <f>'Accident 24'!D6</f>
        <v>EF</v>
      </c>
      <c r="E46" s="30">
        <f>'Accident 24'!E6</f>
        <v>0</v>
      </c>
      <c r="F46" s="30">
        <f>'Accident 24'!F6</f>
        <v>0</v>
      </c>
      <c r="G46" s="30">
        <f>'Accident 24'!G6</f>
        <v>0</v>
      </c>
      <c r="H46" s="179"/>
    </row>
    <row r="47" spans="1:8" ht="15.75" hidden="1" thickBot="1">
      <c r="A47" s="135" t="s">
        <v>22</v>
      </c>
      <c r="B47" s="111"/>
      <c r="C47" s="111"/>
      <c r="D47" s="111"/>
      <c r="E47" s="111"/>
      <c r="F47" s="78">
        <f>SUM(F43:F46)</f>
        <v>0</v>
      </c>
      <c r="G47" s="78">
        <f>SUM(G43:G46)</f>
        <v>0</v>
      </c>
      <c r="H47" s="179"/>
    </row>
    <row r="48" spans="1:8" ht="15.75" hidden="1" thickBot="1">
      <c r="A48" s="180"/>
      <c r="B48" s="177"/>
      <c r="C48" s="177"/>
      <c r="D48" s="177"/>
      <c r="E48" s="177"/>
      <c r="F48" s="177"/>
      <c r="G48" s="177"/>
      <c r="H48" s="179"/>
    </row>
    <row r="49" spans="1:8" ht="15.75" hidden="1" thickBot="1">
      <c r="A49" s="166"/>
      <c r="B49" s="170">
        <v>5000</v>
      </c>
      <c r="C49" s="171">
        <v>25000</v>
      </c>
      <c r="D49" s="170">
        <v>50000</v>
      </c>
      <c r="E49" s="171">
        <v>75000</v>
      </c>
      <c r="F49" s="170">
        <v>100000</v>
      </c>
      <c r="G49" s="177"/>
      <c r="H49" s="179"/>
    </row>
    <row r="50" spans="1:8" hidden="1">
      <c r="A50" s="167" t="s">
        <v>51</v>
      </c>
      <c r="B50" s="54">
        <f>B35+B39+G47</f>
        <v>0</v>
      </c>
      <c r="C50" s="6">
        <f>B35+C39+G47</f>
        <v>0</v>
      </c>
      <c r="D50" s="54">
        <f>B35+D39+G47</f>
        <v>0</v>
      </c>
      <c r="E50" s="6">
        <f>B35+E39+G47</f>
        <v>0</v>
      </c>
      <c r="F50" s="54">
        <f>B35+F39+G47</f>
        <v>0</v>
      </c>
      <c r="G50" s="177"/>
      <c r="H50" s="179"/>
    </row>
    <row r="51" spans="1:8" hidden="1">
      <c r="A51" s="167" t="s">
        <v>52</v>
      </c>
      <c r="B51" s="54">
        <f>C35+B39+G47</f>
        <v>0</v>
      </c>
      <c r="C51" s="6">
        <f>C35+C39+G47</f>
        <v>0</v>
      </c>
      <c r="D51" s="54">
        <f>C35+D39+G47</f>
        <v>0</v>
      </c>
      <c r="E51" s="6">
        <f>C35+E39+G47</f>
        <v>0</v>
      </c>
      <c r="F51" s="54">
        <f>C35+F39+G47</f>
        <v>0</v>
      </c>
      <c r="G51" s="177"/>
      <c r="H51" s="179"/>
    </row>
    <row r="52" spans="1:8" hidden="1">
      <c r="A52" s="167" t="s">
        <v>53</v>
      </c>
      <c r="B52" s="54">
        <f>D35+B39+G47</f>
        <v>0</v>
      </c>
      <c r="C52" s="6">
        <f>D35+C39+G47</f>
        <v>0</v>
      </c>
      <c r="D52" s="54">
        <f>D35+D39+G47</f>
        <v>0</v>
      </c>
      <c r="E52" s="6">
        <f>D35+E39+G47</f>
        <v>0</v>
      </c>
      <c r="F52" s="54">
        <f>D35+F39+G47</f>
        <v>0</v>
      </c>
      <c r="G52" s="177"/>
      <c r="H52" s="179"/>
    </row>
    <row r="53" spans="1:8" hidden="1">
      <c r="A53" s="167" t="s">
        <v>54</v>
      </c>
      <c r="B53" s="54">
        <f>E35+B39+G47</f>
        <v>0</v>
      </c>
      <c r="C53" s="6">
        <f>E35+C39+G47</f>
        <v>0</v>
      </c>
      <c r="D53" s="54">
        <f>E35+D39+G47</f>
        <v>0</v>
      </c>
      <c r="E53" s="6">
        <f>E35+E39+G47</f>
        <v>0</v>
      </c>
      <c r="F53" s="54">
        <f>E35+F39+G47</f>
        <v>0</v>
      </c>
      <c r="G53" s="177"/>
      <c r="H53" s="179"/>
    </row>
    <row r="54" spans="1:8" hidden="1">
      <c r="A54" s="167" t="s">
        <v>55</v>
      </c>
      <c r="B54" s="54">
        <f>F35+B39+G47</f>
        <v>0</v>
      </c>
      <c r="C54" s="6">
        <f>F35+C39+G47</f>
        <v>0</v>
      </c>
      <c r="D54" s="54">
        <f>F35+D39+G47</f>
        <v>0</v>
      </c>
      <c r="E54" s="6">
        <f>F35+E39+G47</f>
        <v>0</v>
      </c>
      <c r="F54" s="54">
        <f>F35+F39+G47</f>
        <v>0</v>
      </c>
      <c r="G54" s="177"/>
      <c r="H54" s="179"/>
    </row>
    <row r="55" spans="1:8" ht="15.75" hidden="1" thickBot="1">
      <c r="A55" s="168" t="s">
        <v>56</v>
      </c>
      <c r="B55" s="20">
        <f>G35+B39+G47</f>
        <v>0</v>
      </c>
      <c r="C55" s="123">
        <f>G35+C39+G47</f>
        <v>0</v>
      </c>
      <c r="D55" s="20">
        <f>G35+D39+G47</f>
        <v>0</v>
      </c>
      <c r="E55" s="123">
        <f>G35+E39+G47</f>
        <v>0</v>
      </c>
      <c r="F55" s="20">
        <f>G35+F39+G47</f>
        <v>0</v>
      </c>
      <c r="G55" s="177"/>
      <c r="H55" s="179"/>
    </row>
    <row r="56" spans="1:8" ht="15.75" hidden="1" thickBot="1">
      <c r="A56" s="181"/>
      <c r="B56" s="111"/>
      <c r="C56" s="111"/>
      <c r="D56" s="111"/>
      <c r="E56" s="111"/>
      <c r="F56" s="111"/>
      <c r="G56" s="111"/>
      <c r="H56" s="113"/>
    </row>
  </sheetData>
  <sheetProtection password="EB0F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K23" sqref="K23"/>
    </sheetView>
  </sheetViews>
  <sheetFormatPr defaultRowHeight="15"/>
  <cols>
    <col min="1" max="1" width="15.28515625" bestFit="1" customWidth="1"/>
    <col min="2" max="2" width="18.5703125" bestFit="1" customWidth="1"/>
    <col min="3" max="3" width="11.5703125" bestFit="1" customWidth="1"/>
    <col min="4" max="4" width="10.5703125" bestFit="1" customWidth="1"/>
    <col min="5" max="5" width="11.5703125" bestFit="1" customWidth="1"/>
    <col min="6" max="7" width="10.5703125" bestFit="1" customWidth="1"/>
    <col min="8" max="8" width="11.5703125" bestFit="1" customWidth="1"/>
    <col min="9" max="9" width="10.5703125" bestFit="1" customWidth="1"/>
    <col min="10" max="11" width="10.5703125" customWidth="1"/>
    <col min="12" max="12" width="12.5703125" bestFit="1" customWidth="1"/>
    <col min="13" max="13" width="11.28515625" bestFit="1" customWidth="1"/>
    <col min="14" max="14" width="9.28515625" bestFit="1" customWidth="1"/>
    <col min="15" max="15" width="18.5703125" bestFit="1" customWidth="1"/>
    <col min="16" max="16" width="10.5703125" bestFit="1" customWidth="1"/>
    <col min="17" max="18" width="11.5703125" bestFit="1" customWidth="1"/>
  </cols>
  <sheetData>
    <row r="1" spans="1:13" ht="15.75" thickBot="1">
      <c r="A1" s="82" t="str">
        <f>Gap!A1</f>
        <v>Summary</v>
      </c>
      <c r="B1" s="82" t="str">
        <f>Gap!B1</f>
        <v>Company Name</v>
      </c>
      <c r="C1" s="70"/>
      <c r="D1" s="71"/>
      <c r="E1" s="72"/>
      <c r="F1" s="88"/>
      <c r="G1" s="88"/>
      <c r="H1" s="88"/>
      <c r="I1" s="88"/>
      <c r="J1" s="88"/>
      <c r="K1" s="88"/>
      <c r="L1" s="88"/>
      <c r="M1" s="89"/>
    </row>
    <row r="2" spans="1:13" ht="15.75" thickBot="1">
      <c r="A2" s="103" t="str">
        <f>Gap!A2</f>
        <v>Gap Benefit</v>
      </c>
      <c r="B2" s="28">
        <f>Gap!C2</f>
        <v>3000</v>
      </c>
      <c r="C2" s="11">
        <f>Gap!D2</f>
        <v>5000</v>
      </c>
      <c r="D2" s="28">
        <f>Gap!F2</f>
        <v>7500</v>
      </c>
      <c r="E2" s="33">
        <f>Gap!G2</f>
        <v>10000</v>
      </c>
      <c r="F2" s="90"/>
      <c r="G2" s="90"/>
      <c r="H2" s="90"/>
      <c r="I2" s="90"/>
      <c r="J2" s="90"/>
      <c r="K2" s="90"/>
      <c r="L2" s="90"/>
      <c r="M2" s="91"/>
    </row>
    <row r="3" spans="1:13" ht="15.75" thickBot="1">
      <c r="A3" s="104" t="str">
        <f>Gap!A3</f>
        <v>Price</v>
      </c>
      <c r="B3" s="55">
        <f>Gap!C3</f>
        <v>0</v>
      </c>
      <c r="C3" s="51">
        <f>Gap!D3</f>
        <v>0</v>
      </c>
      <c r="D3" s="55">
        <f>Gap!F3</f>
        <v>0</v>
      </c>
      <c r="E3" s="69">
        <f>Gap!G3</f>
        <v>0</v>
      </c>
      <c r="F3" s="90"/>
      <c r="G3" s="90"/>
      <c r="H3" s="90"/>
      <c r="I3" s="90"/>
      <c r="J3" s="90"/>
      <c r="K3" s="90"/>
      <c r="L3" s="90"/>
      <c r="M3" s="91"/>
    </row>
    <row r="4" spans="1:13" ht="15.75" thickBot="1">
      <c r="A4" s="92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3" ht="15.75" thickBot="1">
      <c r="A5" s="97" t="s">
        <v>26</v>
      </c>
      <c r="B5" s="82" t="s">
        <v>25</v>
      </c>
      <c r="C5" s="98" t="s">
        <v>32</v>
      </c>
      <c r="D5" s="82" t="s">
        <v>4</v>
      </c>
      <c r="E5" s="98" t="s">
        <v>5</v>
      </c>
      <c r="F5" s="82" t="s">
        <v>3</v>
      </c>
      <c r="G5" s="99" t="s">
        <v>6</v>
      </c>
      <c r="H5" s="17" t="s">
        <v>35</v>
      </c>
      <c r="I5" s="120"/>
      <c r="J5" s="120"/>
      <c r="K5" s="120"/>
      <c r="L5" s="121"/>
      <c r="M5" s="94"/>
    </row>
    <row r="6" spans="1:13" ht="15.75" thickBot="1">
      <c r="A6" s="95"/>
      <c r="B6" s="65"/>
      <c r="C6" s="93"/>
      <c r="D6" s="101">
        <f>Gap!C37</f>
        <v>0</v>
      </c>
      <c r="E6" s="17">
        <f>Gap!D37</f>
        <v>0</v>
      </c>
      <c r="F6" s="100">
        <f>Gap!E37</f>
        <v>0</v>
      </c>
      <c r="G6" s="102">
        <f>Gap!F37</f>
        <v>0</v>
      </c>
      <c r="H6" s="93"/>
      <c r="I6" s="120"/>
      <c r="J6" s="120"/>
      <c r="K6" s="120"/>
      <c r="L6" s="121"/>
      <c r="M6" s="94"/>
    </row>
    <row r="7" spans="1:13" ht="15.75" thickBot="1">
      <c r="A7" s="103" t="s">
        <v>31</v>
      </c>
      <c r="B7" s="73"/>
      <c r="C7" s="74">
        <v>1000</v>
      </c>
      <c r="D7" s="152">
        <v>0</v>
      </c>
      <c r="E7" s="153">
        <v>0</v>
      </c>
      <c r="F7" s="152">
        <v>0</v>
      </c>
      <c r="G7" s="154">
        <v>0</v>
      </c>
      <c r="H7" s="96">
        <f>(D$6*D7)+(E$6*E7)+(F$6*F7)+(G$6*G7)</f>
        <v>0</v>
      </c>
      <c r="I7" s="122"/>
      <c r="J7" s="122"/>
      <c r="K7" s="122"/>
      <c r="L7" s="121"/>
      <c r="M7" s="91"/>
    </row>
    <row r="8" spans="1:13" ht="15.75" thickBot="1">
      <c r="A8" s="92"/>
      <c r="B8" s="68"/>
      <c r="C8" s="77">
        <v>5000</v>
      </c>
      <c r="D8" s="155">
        <v>0</v>
      </c>
      <c r="E8" s="156">
        <v>0</v>
      </c>
      <c r="F8" s="155">
        <v>0</v>
      </c>
      <c r="G8" s="157">
        <v>0</v>
      </c>
      <c r="H8" s="140">
        <f>D8</f>
        <v>0</v>
      </c>
      <c r="I8" s="122"/>
      <c r="J8" s="122"/>
      <c r="K8" s="122"/>
      <c r="L8" s="121"/>
      <c r="M8" s="91"/>
    </row>
    <row r="9" spans="1:13" ht="15.75" thickBot="1">
      <c r="A9" s="92"/>
      <c r="B9" s="67"/>
      <c r="C9" s="108"/>
      <c r="D9" s="110"/>
      <c r="E9" s="111"/>
      <c r="F9" s="112"/>
      <c r="G9" s="113"/>
      <c r="H9" s="109">
        <f>SUM(H7:H8)</f>
        <v>0</v>
      </c>
      <c r="I9" s="122"/>
      <c r="J9" s="122"/>
      <c r="K9" s="122"/>
      <c r="L9" s="121"/>
      <c r="M9" s="91"/>
    </row>
    <row r="10" spans="1:13" ht="15.75" thickBot="1">
      <c r="A10" s="92"/>
      <c r="B10" s="90"/>
      <c r="C10" s="117" t="s">
        <v>32</v>
      </c>
      <c r="D10" s="118" t="s">
        <v>4</v>
      </c>
      <c r="E10" s="117" t="s">
        <v>5</v>
      </c>
      <c r="F10" s="119" t="s">
        <v>3</v>
      </c>
      <c r="G10" s="117" t="s">
        <v>6</v>
      </c>
      <c r="H10" s="90"/>
      <c r="I10" s="90"/>
      <c r="J10" s="90"/>
      <c r="K10" s="90"/>
      <c r="L10" s="116"/>
      <c r="M10" s="91"/>
    </row>
    <row r="11" spans="1:13" ht="15.75" thickBot="1">
      <c r="A11" s="92"/>
      <c r="B11" s="90"/>
      <c r="C11" s="71"/>
      <c r="D11" s="115">
        <f>Gap!C44</f>
        <v>0</v>
      </c>
      <c r="E11" s="115">
        <f>Gap!D44</f>
        <v>0</v>
      </c>
      <c r="F11" s="114">
        <f>Gap!E44</f>
        <v>0</v>
      </c>
      <c r="G11" s="115">
        <f>Gap!F44</f>
        <v>0</v>
      </c>
      <c r="H11" s="81" t="s">
        <v>34</v>
      </c>
      <c r="I11" s="81" t="s">
        <v>33</v>
      </c>
      <c r="J11" s="82" t="s">
        <v>40</v>
      </c>
      <c r="K11" s="99" t="s">
        <v>41</v>
      </c>
      <c r="L11" s="82" t="s">
        <v>35</v>
      </c>
      <c r="M11" s="99" t="s">
        <v>36</v>
      </c>
    </row>
    <row r="12" spans="1:13" ht="15.75" thickBot="1">
      <c r="A12" s="83" t="s">
        <v>27</v>
      </c>
      <c r="B12" s="73"/>
      <c r="C12" s="74">
        <v>5000</v>
      </c>
      <c r="D12" s="152">
        <v>0</v>
      </c>
      <c r="E12" s="153">
        <v>0</v>
      </c>
      <c r="F12" s="152">
        <v>0</v>
      </c>
      <c r="G12" s="153">
        <v>0</v>
      </c>
      <c r="H12" s="78">
        <f>(D$11*D12)+(E$11*E12)+(F$11*F12)+(G$11*G12)</f>
        <v>0</v>
      </c>
      <c r="I12" s="75">
        <f>C3</f>
        <v>0</v>
      </c>
      <c r="J12" s="76">
        <f>'Critical Illness'!G31</f>
        <v>0</v>
      </c>
      <c r="K12" s="75">
        <f>'Accident 24'!G7</f>
        <v>0</v>
      </c>
      <c r="L12" s="76">
        <f>SUM(H12:K12)</f>
        <v>0</v>
      </c>
      <c r="M12" s="86">
        <f>L12-H$9</f>
        <v>0</v>
      </c>
    </row>
    <row r="13" spans="1:13" ht="15.75" thickBot="1">
      <c r="A13" s="84" t="s">
        <v>28</v>
      </c>
      <c r="B13" s="68"/>
      <c r="C13" s="77">
        <v>5000</v>
      </c>
      <c r="D13" s="155">
        <v>0</v>
      </c>
      <c r="E13" s="156">
        <v>0</v>
      </c>
      <c r="F13" s="155">
        <v>0</v>
      </c>
      <c r="G13" s="156">
        <v>0</v>
      </c>
      <c r="H13" s="78">
        <f>(D$11*D13)+(E$11*E13)+(F$11*F13)+(G$11*G13)</f>
        <v>0</v>
      </c>
      <c r="I13" s="79">
        <f>C3</f>
        <v>0</v>
      </c>
      <c r="J13" s="78">
        <f>'Critical Illness'!G31</f>
        <v>0</v>
      </c>
      <c r="K13" s="79">
        <f>'Accident 24'!G7</f>
        <v>0</v>
      </c>
      <c r="L13" s="76">
        <f t="shared" ref="L13:L15" si="0">SUM(H13:K13)</f>
        <v>0</v>
      </c>
      <c r="M13" s="86">
        <f>L13-H$9</f>
        <v>0</v>
      </c>
    </row>
    <row r="14" spans="1:13" ht="15.75" thickBot="1">
      <c r="A14" s="85" t="s">
        <v>29</v>
      </c>
      <c r="B14" s="66"/>
      <c r="C14" s="77">
        <v>7500</v>
      </c>
      <c r="D14" s="155">
        <v>0</v>
      </c>
      <c r="E14" s="156">
        <v>0</v>
      </c>
      <c r="F14" s="155">
        <v>0</v>
      </c>
      <c r="G14" s="156">
        <v>0</v>
      </c>
      <c r="H14" s="78">
        <f t="shared" ref="H14:H15" si="1">(D$11*D14)+(E$11*E14)+(F$11*F14)+(G$11*G14)</f>
        <v>0</v>
      </c>
      <c r="I14" s="79">
        <f>D3</f>
        <v>0</v>
      </c>
      <c r="J14" s="78">
        <f>'Critical Illness'!G31</f>
        <v>0</v>
      </c>
      <c r="K14" s="79">
        <f>'Accident 24'!G7</f>
        <v>0</v>
      </c>
      <c r="L14" s="76">
        <f t="shared" si="0"/>
        <v>0</v>
      </c>
      <c r="M14" s="86">
        <f>L14-H$9</f>
        <v>0</v>
      </c>
    </row>
    <row r="15" spans="1:13" ht="15.75" thickBot="1">
      <c r="A15" s="84" t="s">
        <v>30</v>
      </c>
      <c r="B15" s="68"/>
      <c r="C15" s="80">
        <v>10000</v>
      </c>
      <c r="D15" s="155">
        <v>0</v>
      </c>
      <c r="E15" s="156">
        <v>0</v>
      </c>
      <c r="F15" s="155">
        <v>0</v>
      </c>
      <c r="G15" s="156">
        <v>0</v>
      </c>
      <c r="H15" s="78">
        <f t="shared" si="1"/>
        <v>0</v>
      </c>
      <c r="I15" s="79">
        <f>E3</f>
        <v>0</v>
      </c>
      <c r="J15" s="78">
        <f>'Critical Illness'!G31</f>
        <v>0</v>
      </c>
      <c r="K15" s="79">
        <f>'Accident 24'!G7</f>
        <v>0</v>
      </c>
      <c r="L15" s="78">
        <f t="shared" si="0"/>
        <v>0</v>
      </c>
      <c r="M15" s="105">
        <f>L15-H$9</f>
        <v>0</v>
      </c>
    </row>
    <row r="17" spans="7:8">
      <c r="G17" s="141"/>
    </row>
    <row r="18" spans="7:8">
      <c r="G18" s="141"/>
    </row>
    <row r="19" spans="7:8">
      <c r="G19" s="61"/>
    </row>
    <row r="20" spans="7:8">
      <c r="G20" s="141"/>
    </row>
    <row r="21" spans="7:8">
      <c r="G21" s="141"/>
    </row>
    <row r="22" spans="7:8">
      <c r="G22" s="141"/>
    </row>
    <row r="23" spans="7:8">
      <c r="G23" s="61"/>
      <c r="H23" s="61"/>
    </row>
  </sheetData>
  <sheetProtection password="EB0F" sheet="1" objects="1" scenarios="1"/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L8" sqref="L8"/>
    </sheetView>
  </sheetViews>
  <sheetFormatPr defaultRowHeight="15"/>
  <cols>
    <col min="1" max="1" width="10.5703125" bestFit="1" customWidth="1"/>
    <col min="2" max="2" width="9.140625" style="49" hidden="1" customWidth="1"/>
    <col min="3" max="3" width="9.7109375" bestFit="1" customWidth="1"/>
    <col min="4" max="4" width="10.5703125" bestFit="1" customWidth="1"/>
    <col min="5" max="5" width="0" hidden="1" customWidth="1"/>
    <col min="6" max="6" width="9.7109375" bestFit="1" customWidth="1"/>
  </cols>
  <sheetData>
    <row r="1" spans="1:8">
      <c r="A1" s="52" t="s">
        <v>12</v>
      </c>
      <c r="B1" s="1" t="s">
        <v>38</v>
      </c>
      <c r="C1" s="1" t="s">
        <v>39</v>
      </c>
      <c r="D1" s="1" t="s">
        <v>33</v>
      </c>
      <c r="E1" s="1" t="s">
        <v>38</v>
      </c>
      <c r="F1" s="1" t="s">
        <v>39</v>
      </c>
      <c r="G1" s="1" t="s">
        <v>22</v>
      </c>
      <c r="H1" s="1" t="s">
        <v>36</v>
      </c>
    </row>
    <row r="2" spans="1:8">
      <c r="A2" s="87">
        <f>'Company Savings'!H7</f>
        <v>0</v>
      </c>
      <c r="B2" s="49">
        <f>0.0485</f>
        <v>4.8500000000000001E-2</v>
      </c>
      <c r="C2" s="61">
        <f>A2*B2</f>
        <v>0</v>
      </c>
      <c r="D2" s="64"/>
      <c r="E2" s="64"/>
      <c r="F2" s="64"/>
      <c r="G2" s="64"/>
      <c r="H2" s="63"/>
    </row>
    <row r="3" spans="1:8">
      <c r="A3" s="61">
        <f>'Company Savings'!H12</f>
        <v>0</v>
      </c>
      <c r="B3" s="49">
        <f>0.0485</f>
        <v>4.8500000000000001E-2</v>
      </c>
      <c r="C3" s="61">
        <f>A3*B3</f>
        <v>0</v>
      </c>
      <c r="D3" s="61">
        <f>'Company Savings'!I12</f>
        <v>0</v>
      </c>
      <c r="E3">
        <f>0.21</f>
        <v>0.21</v>
      </c>
      <c r="F3" s="61">
        <f>E3*D3</f>
        <v>0</v>
      </c>
      <c r="G3" s="61">
        <f>F3+C3</f>
        <v>0</v>
      </c>
      <c r="H3" s="62">
        <f>G3-C$2</f>
        <v>0</v>
      </c>
    </row>
    <row r="4" spans="1:8">
      <c r="A4" s="61">
        <f>'Company Savings'!H13</f>
        <v>0</v>
      </c>
      <c r="B4" s="49">
        <f t="shared" ref="B4:B6" si="0">0.0485</f>
        <v>4.8500000000000001E-2</v>
      </c>
      <c r="C4" s="61">
        <f t="shared" ref="C4:C6" si="1">A4*B4</f>
        <v>0</v>
      </c>
      <c r="D4" s="61">
        <f>'Company Savings'!I13</f>
        <v>0</v>
      </c>
      <c r="E4">
        <f t="shared" ref="E4:E6" si="2">0.21</f>
        <v>0.21</v>
      </c>
      <c r="F4" s="61">
        <f t="shared" ref="F4:F6" si="3">E4*D4</f>
        <v>0</v>
      </c>
      <c r="G4" s="138">
        <f t="shared" ref="G4:G6" si="4">F4+C4</f>
        <v>0</v>
      </c>
      <c r="H4" s="62">
        <f t="shared" ref="H4:H6" si="5">G4-C$2</f>
        <v>0</v>
      </c>
    </row>
    <row r="5" spans="1:8">
      <c r="A5" s="61">
        <f>'Company Savings'!H14</f>
        <v>0</v>
      </c>
      <c r="B5" s="49">
        <f t="shared" si="0"/>
        <v>4.8500000000000001E-2</v>
      </c>
      <c r="C5" s="61">
        <f t="shared" si="1"/>
        <v>0</v>
      </c>
      <c r="D5" s="61">
        <f>'Company Savings'!I14</f>
        <v>0</v>
      </c>
      <c r="E5">
        <f t="shared" si="2"/>
        <v>0.21</v>
      </c>
      <c r="F5" s="61">
        <f t="shared" si="3"/>
        <v>0</v>
      </c>
      <c r="G5" s="61">
        <f t="shared" si="4"/>
        <v>0</v>
      </c>
      <c r="H5" s="62">
        <f t="shared" si="5"/>
        <v>0</v>
      </c>
    </row>
    <row r="6" spans="1:8">
      <c r="A6" s="61">
        <f>'Company Savings'!H15</f>
        <v>0</v>
      </c>
      <c r="B6" s="49">
        <f t="shared" si="0"/>
        <v>4.8500000000000001E-2</v>
      </c>
      <c r="C6" s="61">
        <f t="shared" si="1"/>
        <v>0</v>
      </c>
      <c r="D6" s="61">
        <f>'Company Savings'!I15</f>
        <v>0</v>
      </c>
      <c r="E6">
        <f t="shared" si="2"/>
        <v>0.21</v>
      </c>
      <c r="F6" s="61">
        <f t="shared" si="3"/>
        <v>0</v>
      </c>
      <c r="G6" s="61">
        <f t="shared" si="4"/>
        <v>0</v>
      </c>
      <c r="H6" s="62">
        <f t="shared" si="5"/>
        <v>0</v>
      </c>
    </row>
    <row r="7" spans="1:8">
      <c r="A7" s="61"/>
    </row>
    <row r="8" spans="1:8">
      <c r="A8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1"/>
  <sheetViews>
    <sheetView tabSelected="1" workbookViewId="0">
      <selection activeCell="T112" sqref="T112"/>
    </sheetView>
  </sheetViews>
  <sheetFormatPr defaultRowHeight="15"/>
  <cols>
    <col min="1" max="1" width="12.5703125" bestFit="1" customWidth="1"/>
    <col min="2" max="2" width="12.5703125" customWidth="1"/>
    <col min="3" max="5" width="11.5703125" bestFit="1" customWidth="1"/>
    <col min="6" max="6" width="12.5703125" bestFit="1" customWidth="1"/>
    <col min="7" max="7" width="11.42578125" style="49" customWidth="1"/>
    <col min="8" max="11" width="10.5703125" hidden="1" customWidth="1"/>
    <col min="12" max="12" width="3.5703125" hidden="1" customWidth="1"/>
    <col min="13" max="16" width="10.5703125" hidden="1" customWidth="1"/>
    <col min="17" max="17" width="10.5703125" style="49" hidden="1" customWidth="1"/>
    <col min="18" max="18" width="11.5703125" bestFit="1" customWidth="1"/>
    <col min="19" max="19" width="14.28515625" customWidth="1"/>
    <col min="20" max="20" width="12.140625" customWidth="1"/>
    <col min="21" max="25" width="10.5703125" bestFit="1" customWidth="1"/>
    <col min="26" max="26" width="11.5703125" bestFit="1" customWidth="1"/>
  </cols>
  <sheetData>
    <row r="1" spans="1:26" ht="15.75" thickBot="1">
      <c r="A1" s="159" t="s">
        <v>11</v>
      </c>
      <c r="B1" s="264" t="str">
        <f>Gap!B1</f>
        <v>Company Name</v>
      </c>
      <c r="C1" s="265"/>
      <c r="D1" s="265"/>
      <c r="E1" s="265"/>
      <c r="F1" s="265"/>
      <c r="G1" s="266"/>
      <c r="S1" s="302" t="s">
        <v>11</v>
      </c>
      <c r="T1" s="264" t="str">
        <f>B1</f>
        <v>Company Name</v>
      </c>
      <c r="U1" s="265"/>
      <c r="V1" s="265"/>
      <c r="W1" s="265"/>
      <c r="X1" s="265"/>
      <c r="Y1" s="265"/>
      <c r="Z1" s="266"/>
    </row>
    <row r="2" spans="1:26" ht="15.75" thickBot="1">
      <c r="A2" s="305" t="s">
        <v>1</v>
      </c>
      <c r="B2" s="11">
        <v>1000</v>
      </c>
      <c r="C2" s="107">
        <v>1500</v>
      </c>
      <c r="D2" s="28">
        <v>2000</v>
      </c>
      <c r="E2" s="207">
        <v>2500</v>
      </c>
      <c r="F2" s="28">
        <v>3000</v>
      </c>
      <c r="G2" s="242">
        <v>3500</v>
      </c>
      <c r="S2" s="303" t="s">
        <v>74</v>
      </c>
      <c r="T2" s="262">
        <v>500</v>
      </c>
      <c r="U2" s="28">
        <v>1500</v>
      </c>
      <c r="V2" s="107">
        <v>3000</v>
      </c>
      <c r="W2" s="28">
        <v>5000</v>
      </c>
      <c r="X2" s="207">
        <v>6000</v>
      </c>
      <c r="Y2" s="28">
        <v>7500</v>
      </c>
      <c r="Z2" s="242">
        <v>10000</v>
      </c>
    </row>
    <row r="3" spans="1:26" ht="15.75" thickBot="1">
      <c r="A3" s="306" t="s">
        <v>12</v>
      </c>
      <c r="B3" s="208">
        <f>Q21</f>
        <v>0</v>
      </c>
      <c r="C3" s="209">
        <f>Q26</f>
        <v>0</v>
      </c>
      <c r="D3" s="210">
        <f>Q31</f>
        <v>0</v>
      </c>
      <c r="E3" s="211">
        <f>Q36</f>
        <v>0</v>
      </c>
      <c r="F3" s="212">
        <f>Q41</f>
        <v>0</v>
      </c>
      <c r="G3" s="243">
        <f>Q46</f>
        <v>0</v>
      </c>
      <c r="S3" s="304" t="s">
        <v>12</v>
      </c>
      <c r="T3" s="308">
        <f>Q16</f>
        <v>0</v>
      </c>
      <c r="U3" s="309">
        <f>C3</f>
        <v>0</v>
      </c>
      <c r="V3" s="310">
        <f>F3</f>
        <v>0</v>
      </c>
      <c r="W3" s="309">
        <f>D6</f>
        <v>0</v>
      </c>
      <c r="X3" s="311">
        <f>F6</f>
        <v>0</v>
      </c>
      <c r="Y3" s="308">
        <f>C9</f>
        <v>0</v>
      </c>
      <c r="Z3" s="312">
        <f>G9</f>
        <v>0</v>
      </c>
    </row>
    <row r="4" spans="1:26" ht="15.75" thickBot="1">
      <c r="A4" s="307" t="str">
        <f>A1</f>
        <v>Summary</v>
      </c>
      <c r="B4" s="300" t="str">
        <f>B1</f>
        <v>Company Name</v>
      </c>
      <c r="C4" s="9"/>
      <c r="D4" s="9"/>
      <c r="E4" s="9"/>
      <c r="F4" s="9"/>
      <c r="G4" s="238"/>
      <c r="T4" s="271"/>
    </row>
    <row r="5" spans="1:26" ht="15.75" thickBot="1">
      <c r="A5" s="305" t="s">
        <v>1</v>
      </c>
      <c r="B5" s="107">
        <v>4000</v>
      </c>
      <c r="C5" s="33">
        <v>4500</v>
      </c>
      <c r="D5" s="207">
        <v>5000</v>
      </c>
      <c r="E5" s="28">
        <v>5500</v>
      </c>
      <c r="F5" s="213">
        <v>6000</v>
      </c>
      <c r="G5" s="244">
        <v>6500</v>
      </c>
      <c r="S5" s="83"/>
      <c r="T5" s="273" t="s">
        <v>50</v>
      </c>
      <c r="U5" s="274"/>
    </row>
    <row r="6" spans="1:26" ht="15.75" thickBot="1">
      <c r="A6" s="306" t="s">
        <v>12</v>
      </c>
      <c r="B6" s="214">
        <f>Q51</f>
        <v>0</v>
      </c>
      <c r="C6" s="215">
        <f>Q56</f>
        <v>0</v>
      </c>
      <c r="D6" s="216">
        <f>Q61</f>
        <v>0</v>
      </c>
      <c r="E6" s="38">
        <f>Q66</f>
        <v>0</v>
      </c>
      <c r="F6" s="256">
        <f>Q71</f>
        <v>0</v>
      </c>
      <c r="G6" s="257">
        <f>Q76</f>
        <v>0</v>
      </c>
      <c r="S6" s="201"/>
      <c r="T6" s="275" t="s">
        <v>71</v>
      </c>
      <c r="U6" s="203"/>
    </row>
    <row r="7" spans="1:26" ht="15.75" thickBot="1">
      <c r="A7" s="307" t="str">
        <f>A1</f>
        <v>Summary</v>
      </c>
      <c r="B7" s="300" t="str">
        <f>B1</f>
        <v>Company Name</v>
      </c>
      <c r="C7" s="9"/>
      <c r="D7" s="9"/>
      <c r="E7" s="9"/>
      <c r="F7" s="9"/>
      <c r="G7" s="238"/>
      <c r="S7" s="271"/>
      <c r="T7" s="272"/>
      <c r="U7" s="271"/>
      <c r="V7" s="217"/>
    </row>
    <row r="8" spans="1:26" ht="15.75" thickBot="1">
      <c r="A8" s="305" t="s">
        <v>1</v>
      </c>
      <c r="B8" s="218">
        <v>7000</v>
      </c>
      <c r="C8" s="219">
        <v>7500</v>
      </c>
      <c r="D8" s="218">
        <v>8000</v>
      </c>
      <c r="E8" s="219">
        <v>8500</v>
      </c>
      <c r="F8" s="218">
        <v>9000</v>
      </c>
      <c r="G8" s="245">
        <v>10000</v>
      </c>
      <c r="S8" s="271"/>
      <c r="T8" s="272"/>
      <c r="U8" s="271"/>
    </row>
    <row r="9" spans="1:26" ht="15.75" thickBot="1">
      <c r="A9" s="306" t="s">
        <v>12</v>
      </c>
      <c r="B9" s="258">
        <f>Q81</f>
        <v>0</v>
      </c>
      <c r="C9" s="259">
        <f>Q86</f>
        <v>0</v>
      </c>
      <c r="D9" s="258">
        <f>Q91</f>
        <v>0</v>
      </c>
      <c r="E9" s="259">
        <f>Q96</f>
        <v>0</v>
      </c>
      <c r="F9" s="258">
        <f>Q106</f>
        <v>0</v>
      </c>
      <c r="G9" s="246">
        <f>Q111</f>
        <v>0</v>
      </c>
      <c r="S9" s="271"/>
      <c r="T9" s="271"/>
      <c r="U9" s="271"/>
    </row>
    <row r="10" spans="1:26" ht="15.75" thickBot="1">
      <c r="A10" s="159" t="s">
        <v>11</v>
      </c>
      <c r="B10" s="301" t="str">
        <f>B1</f>
        <v>Company Name</v>
      </c>
      <c r="C10" s="5"/>
      <c r="D10" s="5"/>
      <c r="E10" s="5"/>
      <c r="F10" s="5"/>
      <c r="G10" s="247"/>
    </row>
    <row r="11" spans="1:26" ht="15.75" thickBot="1">
      <c r="A11" s="220"/>
      <c r="B11" s="8" t="s">
        <v>1</v>
      </c>
      <c r="C11" s="17" t="s">
        <v>4</v>
      </c>
      <c r="D11" s="8" t="s">
        <v>3</v>
      </c>
      <c r="E11" s="17" t="s">
        <v>5</v>
      </c>
      <c r="F11" s="8" t="s">
        <v>6</v>
      </c>
      <c r="G11" s="17" t="s">
        <v>67</v>
      </c>
      <c r="H11" s="17" t="s">
        <v>4</v>
      </c>
      <c r="I11" s="8" t="s">
        <v>3</v>
      </c>
      <c r="J11" s="17" t="s">
        <v>5</v>
      </c>
      <c r="K11" s="8" t="s">
        <v>6</v>
      </c>
      <c r="L11" s="223" t="s">
        <v>67</v>
      </c>
      <c r="M11" s="17" t="s">
        <v>4</v>
      </c>
      <c r="N11" s="8" t="s">
        <v>3</v>
      </c>
      <c r="O11" s="17" t="s">
        <v>5</v>
      </c>
      <c r="P11" s="8" t="s">
        <v>6</v>
      </c>
      <c r="Q11" s="17" t="s">
        <v>67</v>
      </c>
    </row>
    <row r="12" spans="1:26" ht="15.75" thickBot="1">
      <c r="A12" s="221"/>
      <c r="B12" s="2">
        <v>500</v>
      </c>
      <c r="C12" s="254"/>
      <c r="D12" s="255"/>
      <c r="E12" s="254"/>
      <c r="F12" s="255"/>
      <c r="G12" s="269">
        <f>G15+G14+G13</f>
        <v>0</v>
      </c>
      <c r="H12" s="25"/>
      <c r="I12" s="3"/>
      <c r="J12" s="25"/>
      <c r="K12" s="3"/>
      <c r="L12" s="233"/>
      <c r="M12" s="25"/>
      <c r="N12" s="3"/>
      <c r="O12" s="25"/>
      <c r="P12" s="3"/>
      <c r="Q12" s="228"/>
    </row>
    <row r="13" spans="1:26" ht="15.75" thickBot="1">
      <c r="A13" s="267" t="s">
        <v>68</v>
      </c>
      <c r="B13" s="260"/>
      <c r="C13" s="147">
        <v>0</v>
      </c>
      <c r="D13" s="263">
        <v>0</v>
      </c>
      <c r="E13" s="147">
        <v>0</v>
      </c>
      <c r="F13" s="148">
        <v>0</v>
      </c>
      <c r="G13" s="270">
        <f>SUM(C13:F13)</f>
        <v>0</v>
      </c>
      <c r="H13" s="147">
        <v>0</v>
      </c>
      <c r="I13" s="148">
        <v>0</v>
      </c>
      <c r="J13" s="147">
        <v>0</v>
      </c>
      <c r="K13" s="148">
        <v>0</v>
      </c>
      <c r="L13" s="234">
        <f>SUM(H13:K13)</f>
        <v>0</v>
      </c>
      <c r="M13" s="250">
        <f>H13*C13</f>
        <v>0</v>
      </c>
      <c r="N13" s="250">
        <f t="shared" ref="N13:P13" si="0">I13*D13</f>
        <v>0</v>
      </c>
      <c r="O13" s="250">
        <f t="shared" si="0"/>
        <v>0</v>
      </c>
      <c r="P13" s="250">
        <f t="shared" si="0"/>
        <v>0</v>
      </c>
      <c r="Q13" s="241">
        <f>SUM(M13:P13)</f>
        <v>0</v>
      </c>
    </row>
    <row r="14" spans="1:26" ht="15.75" thickBot="1">
      <c r="A14" s="268" t="s">
        <v>69</v>
      </c>
      <c r="B14" s="261"/>
      <c r="C14" s="147">
        <v>0</v>
      </c>
      <c r="D14" s="148">
        <v>0</v>
      </c>
      <c r="E14" s="147">
        <v>0</v>
      </c>
      <c r="F14" s="148">
        <v>0</v>
      </c>
      <c r="G14" s="270">
        <f t="shared" ref="G14:G15" si="1">SUM(C14:F14)</f>
        <v>0</v>
      </c>
      <c r="H14" s="147">
        <v>0</v>
      </c>
      <c r="I14" s="148">
        <v>0</v>
      </c>
      <c r="J14" s="147">
        <v>0</v>
      </c>
      <c r="K14" s="148">
        <v>0</v>
      </c>
      <c r="L14" s="235"/>
      <c r="M14" s="250">
        <f t="shared" ref="M14:M15" si="2">H14*C14</f>
        <v>0</v>
      </c>
      <c r="N14" s="250">
        <f t="shared" ref="N14:N15" si="3">I14*D14</f>
        <v>0</v>
      </c>
      <c r="O14" s="250">
        <f t="shared" ref="O14:O15" si="4">J14*E14</f>
        <v>0</v>
      </c>
      <c r="P14" s="250">
        <f t="shared" ref="P14:P15" si="5">K14*F14</f>
        <v>0</v>
      </c>
      <c r="Q14" s="241">
        <f t="shared" ref="Q14:Q15" si="6">SUM(M14:P14)</f>
        <v>0</v>
      </c>
    </row>
    <row r="15" spans="1:26" ht="15.75" thickBot="1">
      <c r="A15" s="268" t="s">
        <v>70</v>
      </c>
      <c r="B15" s="261"/>
      <c r="C15" s="147">
        <v>0</v>
      </c>
      <c r="D15" s="148">
        <v>0</v>
      </c>
      <c r="E15" s="147">
        <v>0</v>
      </c>
      <c r="F15" s="148">
        <v>0</v>
      </c>
      <c r="G15" s="270">
        <f t="shared" si="1"/>
        <v>0</v>
      </c>
      <c r="H15" s="147">
        <v>0</v>
      </c>
      <c r="I15" s="148">
        <v>0</v>
      </c>
      <c r="J15" s="147">
        <v>0</v>
      </c>
      <c r="K15" s="148">
        <v>0</v>
      </c>
      <c r="L15" s="235"/>
      <c r="M15" s="250">
        <f t="shared" si="2"/>
        <v>0</v>
      </c>
      <c r="N15" s="250">
        <f t="shared" si="3"/>
        <v>0</v>
      </c>
      <c r="O15" s="250">
        <f t="shared" si="4"/>
        <v>0</v>
      </c>
      <c r="P15" s="250">
        <f t="shared" si="5"/>
        <v>0</v>
      </c>
      <c r="Q15" s="241">
        <f t="shared" si="6"/>
        <v>0</v>
      </c>
    </row>
    <row r="16" spans="1:26" ht="15.75" hidden="1" thickBot="1">
      <c r="A16" s="220"/>
      <c r="B16" s="8" t="s">
        <v>1</v>
      </c>
      <c r="C16" s="17" t="s">
        <v>4</v>
      </c>
      <c r="D16" s="8" t="s">
        <v>3</v>
      </c>
      <c r="E16" s="17" t="s">
        <v>5</v>
      </c>
      <c r="F16" s="8" t="s">
        <v>6</v>
      </c>
      <c r="G16" s="119"/>
      <c r="H16" s="17" t="s">
        <v>4</v>
      </c>
      <c r="I16" s="8" t="s">
        <v>3</v>
      </c>
      <c r="J16" s="17" t="s">
        <v>5</v>
      </c>
      <c r="K16" s="8" t="s">
        <v>6</v>
      </c>
      <c r="L16" s="223"/>
      <c r="M16" s="17" t="s">
        <v>4</v>
      </c>
      <c r="N16" s="8" t="s">
        <v>3</v>
      </c>
      <c r="O16" s="17" t="s">
        <v>5</v>
      </c>
      <c r="P16" s="8" t="s">
        <v>6</v>
      </c>
      <c r="Q16" s="232">
        <f>SUM(Q13:Q15)</f>
        <v>0</v>
      </c>
    </row>
    <row r="17" spans="1:20" ht="15.75" hidden="1" thickBot="1">
      <c r="A17" s="221"/>
      <c r="B17" s="2">
        <v>1000</v>
      </c>
      <c r="C17" s="25"/>
      <c r="D17" s="3"/>
      <c r="E17" s="25"/>
      <c r="F17" s="3"/>
      <c r="G17" s="228">
        <f>G12</f>
        <v>0</v>
      </c>
      <c r="H17" s="25"/>
      <c r="I17" s="3"/>
      <c r="J17" s="25"/>
      <c r="K17" s="3"/>
      <c r="L17" s="233"/>
      <c r="M17" s="25"/>
      <c r="N17" s="3"/>
      <c r="O17" s="25"/>
      <c r="P17" s="3"/>
      <c r="Q17" s="228"/>
    </row>
    <row r="18" spans="1:20" ht="15.75" hidden="1" thickBot="1">
      <c r="A18" s="28" t="s">
        <v>68</v>
      </c>
      <c r="B18" s="14"/>
      <c r="C18" s="237">
        <f>C13</f>
        <v>0</v>
      </c>
      <c r="D18" s="237">
        <f t="shared" ref="D18:F18" si="7">D13</f>
        <v>0</v>
      </c>
      <c r="E18" s="237">
        <f t="shared" si="7"/>
        <v>0</v>
      </c>
      <c r="F18" s="237">
        <f t="shared" si="7"/>
        <v>0</v>
      </c>
      <c r="G18" s="237">
        <f>G13</f>
        <v>0</v>
      </c>
      <c r="H18" s="147">
        <v>0</v>
      </c>
      <c r="I18" s="148">
        <v>0</v>
      </c>
      <c r="J18" s="147">
        <v>0</v>
      </c>
      <c r="K18" s="148">
        <v>0</v>
      </c>
      <c r="L18" s="234">
        <f>SUM(H18:K18)</f>
        <v>0</v>
      </c>
      <c r="M18" s="250">
        <f>H18*C18</f>
        <v>0</v>
      </c>
      <c r="N18" s="250">
        <f t="shared" ref="N18:P18" si="8">I18*D18</f>
        <v>0</v>
      </c>
      <c r="O18" s="250">
        <f t="shared" si="8"/>
        <v>0</v>
      </c>
      <c r="P18" s="250">
        <f t="shared" si="8"/>
        <v>0</v>
      </c>
      <c r="Q18" s="241">
        <f>SUM(M18:P18)</f>
        <v>0</v>
      </c>
    </row>
    <row r="19" spans="1:20" ht="15.75" hidden="1" thickBot="1">
      <c r="A19" s="55" t="s">
        <v>69</v>
      </c>
      <c r="B19" s="222"/>
      <c r="C19" s="237">
        <f t="shared" ref="C19:G19" si="9">C14</f>
        <v>0</v>
      </c>
      <c r="D19" s="237">
        <f t="shared" si="9"/>
        <v>0</v>
      </c>
      <c r="E19" s="237">
        <f t="shared" si="9"/>
        <v>0</v>
      </c>
      <c r="F19" s="237">
        <f t="shared" si="9"/>
        <v>0</v>
      </c>
      <c r="G19" s="237">
        <f t="shared" si="9"/>
        <v>0</v>
      </c>
      <c r="H19" s="147">
        <v>0</v>
      </c>
      <c r="I19" s="148">
        <v>0</v>
      </c>
      <c r="J19" s="147">
        <v>0</v>
      </c>
      <c r="K19" s="148">
        <v>0</v>
      </c>
      <c r="L19" s="235"/>
      <c r="M19" s="250">
        <f t="shared" ref="M19:M20" si="10">H19*C19</f>
        <v>0</v>
      </c>
      <c r="N19" s="250">
        <f t="shared" ref="N19:N20" si="11">I19*D19</f>
        <v>0</v>
      </c>
      <c r="O19" s="250">
        <f t="shared" ref="O19:O20" si="12">J19*E19</f>
        <v>0</v>
      </c>
      <c r="P19" s="250">
        <f t="shared" ref="P19:P20" si="13">K19*F19</f>
        <v>0</v>
      </c>
      <c r="Q19" s="241">
        <f t="shared" ref="Q19:Q20" si="14">SUM(M19:P19)</f>
        <v>0</v>
      </c>
    </row>
    <row r="20" spans="1:20" ht="15.75" hidden="1" thickBot="1">
      <c r="A20" s="55" t="s">
        <v>70</v>
      </c>
      <c r="B20" s="222"/>
      <c r="C20" s="237">
        <f t="shared" ref="C20:G20" si="15">C15</f>
        <v>0</v>
      </c>
      <c r="D20" s="237">
        <f t="shared" si="15"/>
        <v>0</v>
      </c>
      <c r="E20" s="237">
        <f t="shared" si="15"/>
        <v>0</v>
      </c>
      <c r="F20" s="237">
        <f t="shared" si="15"/>
        <v>0</v>
      </c>
      <c r="G20" s="237">
        <f t="shared" si="15"/>
        <v>0</v>
      </c>
      <c r="H20" s="147">
        <v>0</v>
      </c>
      <c r="I20" s="148">
        <v>0</v>
      </c>
      <c r="J20" s="147">
        <v>0</v>
      </c>
      <c r="K20" s="148">
        <v>0</v>
      </c>
      <c r="L20" s="235"/>
      <c r="M20" s="250">
        <f t="shared" si="10"/>
        <v>0</v>
      </c>
      <c r="N20" s="250">
        <f t="shared" si="11"/>
        <v>0</v>
      </c>
      <c r="O20" s="250">
        <f t="shared" si="12"/>
        <v>0</v>
      </c>
      <c r="P20" s="250">
        <f t="shared" si="13"/>
        <v>0</v>
      </c>
      <c r="Q20" s="241">
        <f t="shared" si="14"/>
        <v>0</v>
      </c>
    </row>
    <row r="21" spans="1:20" ht="15.75" hidden="1" thickBot="1">
      <c r="A21" s="220"/>
      <c r="B21" s="8" t="s">
        <v>1</v>
      </c>
      <c r="C21" s="17" t="s">
        <v>4</v>
      </c>
      <c r="D21" s="8" t="s">
        <v>3</v>
      </c>
      <c r="E21" s="17" t="s">
        <v>5</v>
      </c>
      <c r="F21" s="8" t="s">
        <v>6</v>
      </c>
      <c r="G21" s="119"/>
      <c r="H21" s="17" t="s">
        <v>4</v>
      </c>
      <c r="I21" s="8" t="s">
        <v>3</v>
      </c>
      <c r="J21" s="17" t="s">
        <v>5</v>
      </c>
      <c r="K21" s="8" t="s">
        <v>6</v>
      </c>
      <c r="L21" s="223"/>
      <c r="M21" s="17" t="s">
        <v>4</v>
      </c>
      <c r="N21" s="8" t="s">
        <v>3</v>
      </c>
      <c r="O21" s="17" t="s">
        <v>5</v>
      </c>
      <c r="P21" s="8" t="s">
        <v>6</v>
      </c>
      <c r="Q21" s="232">
        <f>SUM(Q18:Q20)</f>
        <v>0</v>
      </c>
    </row>
    <row r="22" spans="1:20" ht="15.75" hidden="1" thickBot="1">
      <c r="A22" s="221"/>
      <c r="B22" s="2">
        <v>1500</v>
      </c>
      <c r="C22" s="25"/>
      <c r="D22" s="3"/>
      <c r="E22" s="25"/>
      <c r="F22" s="3"/>
      <c r="G22" s="228">
        <f>G17</f>
        <v>0</v>
      </c>
      <c r="H22" s="25"/>
      <c r="I22" s="3"/>
      <c r="J22" s="25"/>
      <c r="K22" s="3"/>
      <c r="L22" s="233"/>
      <c r="M22" s="25"/>
      <c r="N22" s="3"/>
      <c r="O22" s="25"/>
      <c r="P22" s="3"/>
      <c r="Q22" s="228"/>
    </row>
    <row r="23" spans="1:20" ht="15.75" hidden="1" thickBot="1">
      <c r="A23" s="28" t="s">
        <v>68</v>
      </c>
      <c r="B23" s="14"/>
      <c r="C23" s="237">
        <f>C18</f>
        <v>0</v>
      </c>
      <c r="D23" s="248">
        <f t="shared" ref="D23:F23" si="16">D18</f>
        <v>0</v>
      </c>
      <c r="E23" s="237">
        <f t="shared" si="16"/>
        <v>0</v>
      </c>
      <c r="F23" s="248">
        <f t="shared" si="16"/>
        <v>0</v>
      </c>
      <c r="G23" s="115">
        <f>G18</f>
        <v>0</v>
      </c>
      <c r="H23" s="147">
        <v>0</v>
      </c>
      <c r="I23" s="148">
        <v>0</v>
      </c>
      <c r="J23" s="147">
        <v>0</v>
      </c>
      <c r="K23" s="148">
        <v>0</v>
      </c>
      <c r="L23" s="234">
        <f>SUM(H23:K23)</f>
        <v>0</v>
      </c>
      <c r="M23" s="250">
        <f>H23*C23</f>
        <v>0</v>
      </c>
      <c r="N23" s="251">
        <f t="shared" ref="N23:N25" si="17">I23*D23</f>
        <v>0</v>
      </c>
      <c r="O23" s="250">
        <f t="shared" ref="O23:O25" si="18">J23*E23</f>
        <v>0</v>
      </c>
      <c r="P23" s="251">
        <f t="shared" ref="P23:P25" si="19">K23*F23</f>
        <v>0</v>
      </c>
      <c r="Q23" s="241">
        <f>SUM(M23:P23)</f>
        <v>0</v>
      </c>
    </row>
    <row r="24" spans="1:20" ht="15.75" hidden="1" thickBot="1">
      <c r="A24" s="55" t="s">
        <v>69</v>
      </c>
      <c r="B24" s="222"/>
      <c r="C24" s="237">
        <f t="shared" ref="C24:G24" si="20">C19</f>
        <v>0</v>
      </c>
      <c r="D24" s="248">
        <f t="shared" si="20"/>
        <v>0</v>
      </c>
      <c r="E24" s="237">
        <f t="shared" si="20"/>
        <v>0</v>
      </c>
      <c r="F24" s="248">
        <f t="shared" si="20"/>
        <v>0</v>
      </c>
      <c r="G24" s="253">
        <f t="shared" si="20"/>
        <v>0</v>
      </c>
      <c r="H24" s="147">
        <v>0</v>
      </c>
      <c r="I24" s="148">
        <v>0</v>
      </c>
      <c r="J24" s="147">
        <v>0</v>
      </c>
      <c r="K24" s="148">
        <v>0</v>
      </c>
      <c r="L24" s="235"/>
      <c r="M24" s="250">
        <f t="shared" ref="M24:M25" si="21">H24*C24</f>
        <v>0</v>
      </c>
      <c r="N24" s="251">
        <f t="shared" si="17"/>
        <v>0</v>
      </c>
      <c r="O24" s="250">
        <f t="shared" si="18"/>
        <v>0</v>
      </c>
      <c r="P24" s="251">
        <f t="shared" si="19"/>
        <v>0</v>
      </c>
      <c r="Q24" s="241">
        <f t="shared" ref="Q24:Q25" si="22">SUM(M24:P24)</f>
        <v>0</v>
      </c>
    </row>
    <row r="25" spans="1:20" ht="15.75" hidden="1" thickBot="1">
      <c r="A25" s="55" t="s">
        <v>70</v>
      </c>
      <c r="B25" s="222"/>
      <c r="C25" s="237">
        <f t="shared" ref="C25:G25" si="23">C20</f>
        <v>0</v>
      </c>
      <c r="D25" s="248">
        <f t="shared" si="23"/>
        <v>0</v>
      </c>
      <c r="E25" s="237">
        <f t="shared" si="23"/>
        <v>0</v>
      </c>
      <c r="F25" s="248">
        <f t="shared" si="23"/>
        <v>0</v>
      </c>
      <c r="G25" s="253">
        <f t="shared" si="23"/>
        <v>0</v>
      </c>
      <c r="H25" s="147">
        <v>0</v>
      </c>
      <c r="I25" s="148">
        <v>0</v>
      </c>
      <c r="J25" s="147">
        <v>0</v>
      </c>
      <c r="K25" s="148">
        <v>0</v>
      </c>
      <c r="L25" s="235"/>
      <c r="M25" s="250">
        <f t="shared" si="21"/>
        <v>0</v>
      </c>
      <c r="N25" s="251">
        <f t="shared" si="17"/>
        <v>0</v>
      </c>
      <c r="O25" s="250">
        <f t="shared" si="18"/>
        <v>0</v>
      </c>
      <c r="P25" s="251">
        <f t="shared" si="19"/>
        <v>0</v>
      </c>
      <c r="Q25" s="241">
        <f t="shared" si="22"/>
        <v>0</v>
      </c>
    </row>
    <row r="26" spans="1:20" ht="15.75" hidden="1" thickBot="1">
      <c r="A26" s="220"/>
      <c r="B26" s="8" t="s">
        <v>1</v>
      </c>
      <c r="C26" s="17" t="s">
        <v>4</v>
      </c>
      <c r="D26" s="8" t="s">
        <v>3</v>
      </c>
      <c r="E26" s="17" t="s">
        <v>5</v>
      </c>
      <c r="F26" s="8" t="s">
        <v>6</v>
      </c>
      <c r="G26" s="119"/>
      <c r="H26" s="17" t="s">
        <v>4</v>
      </c>
      <c r="I26" s="8" t="s">
        <v>3</v>
      </c>
      <c r="J26" s="17" t="s">
        <v>5</v>
      </c>
      <c r="K26" s="8" t="s">
        <v>6</v>
      </c>
      <c r="L26" s="223"/>
      <c r="M26" s="17" t="s">
        <v>4</v>
      </c>
      <c r="N26" s="8" t="s">
        <v>3</v>
      </c>
      <c r="O26" s="17" t="s">
        <v>5</v>
      </c>
      <c r="P26" s="8" t="s">
        <v>6</v>
      </c>
      <c r="Q26" s="232">
        <f>SUM(Q23:Q25)</f>
        <v>0</v>
      </c>
    </row>
    <row r="27" spans="1:20" ht="15.75" hidden="1" thickBot="1">
      <c r="A27" s="221"/>
      <c r="B27" s="2">
        <v>2000</v>
      </c>
      <c r="C27" s="25"/>
      <c r="D27" s="3"/>
      <c r="E27" s="25"/>
      <c r="F27" s="3"/>
      <c r="G27" s="228">
        <f>G22</f>
        <v>0</v>
      </c>
      <c r="H27" s="25"/>
      <c r="I27" s="3"/>
      <c r="J27" s="25"/>
      <c r="K27" s="3"/>
      <c r="L27" s="233"/>
      <c r="M27" s="25"/>
      <c r="N27" s="3"/>
      <c r="O27" s="25"/>
      <c r="P27" s="3"/>
      <c r="Q27" s="228"/>
      <c r="S27" s="49"/>
      <c r="T27" s="49"/>
    </row>
    <row r="28" spans="1:20" ht="15.75" hidden="1" thickBot="1">
      <c r="A28" s="28" t="s">
        <v>68</v>
      </c>
      <c r="B28" s="14"/>
      <c r="C28" s="237">
        <f>C23</f>
        <v>0</v>
      </c>
      <c r="D28" s="248">
        <f t="shared" ref="D28:F28" si="24">D23</f>
        <v>0</v>
      </c>
      <c r="E28" s="237">
        <f t="shared" si="24"/>
        <v>0</v>
      </c>
      <c r="F28" s="248">
        <f t="shared" si="24"/>
        <v>0</v>
      </c>
      <c r="G28" s="115">
        <f>G23</f>
        <v>0</v>
      </c>
      <c r="H28" s="147">
        <v>0</v>
      </c>
      <c r="I28" s="148">
        <v>0</v>
      </c>
      <c r="J28" s="147">
        <v>0</v>
      </c>
      <c r="K28" s="148">
        <v>0</v>
      </c>
      <c r="L28" s="234">
        <f>SUM(H28:K28)</f>
        <v>0</v>
      </c>
      <c r="M28" s="250">
        <f>H28*C28</f>
        <v>0</v>
      </c>
      <c r="N28" s="251">
        <f t="shared" ref="N28:N30" si="25">I28*D28</f>
        <v>0</v>
      </c>
      <c r="O28" s="250">
        <f t="shared" ref="O28:O30" si="26">J28*E28</f>
        <v>0</v>
      </c>
      <c r="P28" s="251">
        <f t="shared" ref="P28:P30" si="27">K28*F28</f>
        <v>0</v>
      </c>
      <c r="Q28" s="241">
        <f>SUM(M28:P28)</f>
        <v>0</v>
      </c>
    </row>
    <row r="29" spans="1:20" ht="15.75" hidden="1" thickBot="1">
      <c r="A29" s="55" t="s">
        <v>69</v>
      </c>
      <c r="B29" s="222"/>
      <c r="C29" s="237">
        <f t="shared" ref="C29:G29" si="28">C24</f>
        <v>0</v>
      </c>
      <c r="D29" s="248">
        <f t="shared" si="28"/>
        <v>0</v>
      </c>
      <c r="E29" s="237">
        <f t="shared" si="28"/>
        <v>0</v>
      </c>
      <c r="F29" s="248">
        <f t="shared" si="28"/>
        <v>0</v>
      </c>
      <c r="G29" s="253">
        <f t="shared" si="28"/>
        <v>0</v>
      </c>
      <c r="H29" s="147">
        <v>0</v>
      </c>
      <c r="I29" s="148">
        <v>0</v>
      </c>
      <c r="J29" s="147">
        <v>0</v>
      </c>
      <c r="K29" s="148">
        <v>0</v>
      </c>
      <c r="L29" s="235"/>
      <c r="M29" s="250">
        <f t="shared" ref="M29:M30" si="29">H29*C29</f>
        <v>0</v>
      </c>
      <c r="N29" s="251">
        <f t="shared" si="25"/>
        <v>0</v>
      </c>
      <c r="O29" s="250">
        <f t="shared" si="26"/>
        <v>0</v>
      </c>
      <c r="P29" s="251">
        <f t="shared" si="27"/>
        <v>0</v>
      </c>
      <c r="Q29" s="241">
        <f t="shared" ref="Q29:Q30" si="30">SUM(M29:P29)</f>
        <v>0</v>
      </c>
    </row>
    <row r="30" spans="1:20" ht="15.75" hidden="1" thickBot="1">
      <c r="A30" s="55" t="s">
        <v>70</v>
      </c>
      <c r="B30" s="222"/>
      <c r="C30" s="237">
        <f t="shared" ref="C30:G30" si="31">C25</f>
        <v>0</v>
      </c>
      <c r="D30" s="248">
        <f t="shared" si="31"/>
        <v>0</v>
      </c>
      <c r="E30" s="237">
        <f t="shared" si="31"/>
        <v>0</v>
      </c>
      <c r="F30" s="248">
        <f t="shared" si="31"/>
        <v>0</v>
      </c>
      <c r="G30" s="253">
        <f t="shared" si="31"/>
        <v>0</v>
      </c>
      <c r="H30" s="147">
        <v>0</v>
      </c>
      <c r="I30" s="148">
        <v>0</v>
      </c>
      <c r="J30" s="147">
        <v>0</v>
      </c>
      <c r="K30" s="148">
        <v>0</v>
      </c>
      <c r="L30" s="235"/>
      <c r="M30" s="250">
        <f t="shared" si="29"/>
        <v>0</v>
      </c>
      <c r="N30" s="251">
        <f t="shared" si="25"/>
        <v>0</v>
      </c>
      <c r="O30" s="250">
        <f t="shared" si="26"/>
        <v>0</v>
      </c>
      <c r="P30" s="251">
        <f t="shared" si="27"/>
        <v>0</v>
      </c>
      <c r="Q30" s="241">
        <f t="shared" si="30"/>
        <v>0</v>
      </c>
    </row>
    <row r="31" spans="1:20" ht="15.75" hidden="1" thickBot="1">
      <c r="A31" s="220"/>
      <c r="B31" s="8" t="s">
        <v>1</v>
      </c>
      <c r="C31" s="17" t="s">
        <v>4</v>
      </c>
      <c r="D31" s="8" t="s">
        <v>3</v>
      </c>
      <c r="E31" s="17" t="s">
        <v>5</v>
      </c>
      <c r="F31" s="8" t="s">
        <v>6</v>
      </c>
      <c r="G31" s="119"/>
      <c r="H31" s="17" t="s">
        <v>4</v>
      </c>
      <c r="I31" s="8" t="s">
        <v>3</v>
      </c>
      <c r="J31" s="17" t="s">
        <v>5</v>
      </c>
      <c r="K31" s="8" t="s">
        <v>6</v>
      </c>
      <c r="L31" s="223"/>
      <c r="M31" s="17" t="s">
        <v>4</v>
      </c>
      <c r="N31" s="8" t="s">
        <v>3</v>
      </c>
      <c r="O31" s="17" t="s">
        <v>5</v>
      </c>
      <c r="P31" s="8" t="s">
        <v>6</v>
      </c>
      <c r="Q31" s="232">
        <f>SUM(Q28:Q30)</f>
        <v>0</v>
      </c>
    </row>
    <row r="32" spans="1:20" ht="15.75" hidden="1" thickBot="1">
      <c r="A32" s="221"/>
      <c r="B32" s="224">
        <v>2500</v>
      </c>
      <c r="C32" s="25"/>
      <c r="D32" s="3"/>
      <c r="E32" s="25"/>
      <c r="F32" s="3"/>
      <c r="G32" s="225">
        <f>G27</f>
        <v>0</v>
      </c>
      <c r="H32" s="25"/>
      <c r="I32" s="3"/>
      <c r="J32" s="25"/>
      <c r="K32" s="3"/>
      <c r="L32" s="233"/>
      <c r="M32" s="25"/>
      <c r="N32" s="3"/>
      <c r="O32" s="25"/>
      <c r="P32" s="3"/>
      <c r="Q32" s="228"/>
    </row>
    <row r="33" spans="1:17" ht="15.75" hidden="1" thickBot="1">
      <c r="A33" s="28" t="s">
        <v>68</v>
      </c>
      <c r="B33" s="14"/>
      <c r="C33" s="237">
        <f>C28</f>
        <v>0</v>
      </c>
      <c r="D33" s="248">
        <f t="shared" ref="D33:F33" si="32">D28</f>
        <v>0</v>
      </c>
      <c r="E33" s="237">
        <f t="shared" si="32"/>
        <v>0</v>
      </c>
      <c r="F33" s="248">
        <f t="shared" si="32"/>
        <v>0</v>
      </c>
      <c r="G33" s="32">
        <f>G28</f>
        <v>0</v>
      </c>
      <c r="H33" s="226">
        <v>39.32</v>
      </c>
      <c r="I33" s="227">
        <v>64.44</v>
      </c>
      <c r="J33" s="226">
        <v>77.33</v>
      </c>
      <c r="K33" s="227">
        <v>102.38</v>
      </c>
      <c r="L33" s="234"/>
      <c r="M33" s="249">
        <f t="shared" ref="M33:P35" si="33">C33*H33</f>
        <v>0</v>
      </c>
      <c r="N33" s="249">
        <f t="shared" si="33"/>
        <v>0</v>
      </c>
      <c r="O33" s="249">
        <f t="shared" si="33"/>
        <v>0</v>
      </c>
      <c r="P33" s="249">
        <f t="shared" si="33"/>
        <v>0</v>
      </c>
      <c r="Q33" s="19">
        <f>SUM(M33:P33)</f>
        <v>0</v>
      </c>
    </row>
    <row r="34" spans="1:17" ht="15.75" hidden="1" thickBot="1">
      <c r="A34" s="55" t="s">
        <v>69</v>
      </c>
      <c r="B34" s="222"/>
      <c r="C34" s="237">
        <f t="shared" ref="C34:G34" si="34">C29</f>
        <v>0</v>
      </c>
      <c r="D34" s="248">
        <f t="shared" si="34"/>
        <v>0</v>
      </c>
      <c r="E34" s="237">
        <f t="shared" si="34"/>
        <v>0</v>
      </c>
      <c r="F34" s="248">
        <f t="shared" si="34"/>
        <v>0</v>
      </c>
      <c r="G34" s="32">
        <f t="shared" si="34"/>
        <v>0</v>
      </c>
      <c r="H34" s="226">
        <v>50.59</v>
      </c>
      <c r="I34" s="227">
        <v>84.67</v>
      </c>
      <c r="J34" s="226">
        <v>86.47</v>
      </c>
      <c r="K34" s="227">
        <v>120.52</v>
      </c>
      <c r="L34" s="235"/>
      <c r="M34" s="249">
        <f t="shared" si="33"/>
        <v>0</v>
      </c>
      <c r="N34" s="249">
        <f t="shared" si="33"/>
        <v>0</v>
      </c>
      <c r="O34" s="249">
        <f t="shared" si="33"/>
        <v>0</v>
      </c>
      <c r="P34" s="249">
        <f t="shared" si="33"/>
        <v>0</v>
      </c>
      <c r="Q34" s="19">
        <f t="shared" ref="Q34:Q35" si="35">SUM(M34:P34)</f>
        <v>0</v>
      </c>
    </row>
    <row r="35" spans="1:17" ht="15.75" hidden="1" thickBot="1">
      <c r="A35" s="55" t="s">
        <v>70</v>
      </c>
      <c r="B35" s="222"/>
      <c r="C35" s="237">
        <f t="shared" ref="C35:G35" si="36">C30</f>
        <v>0</v>
      </c>
      <c r="D35" s="248">
        <f t="shared" si="36"/>
        <v>0</v>
      </c>
      <c r="E35" s="237">
        <f t="shared" si="36"/>
        <v>0</v>
      </c>
      <c r="F35" s="248">
        <f t="shared" si="36"/>
        <v>0</v>
      </c>
      <c r="G35" s="32">
        <f t="shared" si="36"/>
        <v>0</v>
      </c>
      <c r="H35" s="226">
        <v>79.09</v>
      </c>
      <c r="I35" s="227">
        <v>135.93</v>
      </c>
      <c r="J35" s="226">
        <v>123.18</v>
      </c>
      <c r="K35" s="227">
        <v>179.98</v>
      </c>
      <c r="L35" s="235"/>
      <c r="M35" s="249">
        <f t="shared" si="33"/>
        <v>0</v>
      </c>
      <c r="N35" s="249">
        <f t="shared" si="33"/>
        <v>0</v>
      </c>
      <c r="O35" s="249">
        <f t="shared" si="33"/>
        <v>0</v>
      </c>
      <c r="P35" s="249">
        <f t="shared" si="33"/>
        <v>0</v>
      </c>
      <c r="Q35" s="19">
        <f t="shared" si="35"/>
        <v>0</v>
      </c>
    </row>
    <row r="36" spans="1:17" ht="15.75" hidden="1" thickBot="1">
      <c r="A36" s="220"/>
      <c r="B36" s="8" t="s">
        <v>1</v>
      </c>
      <c r="C36" s="17" t="s">
        <v>4</v>
      </c>
      <c r="D36" s="8" t="s">
        <v>3</v>
      </c>
      <c r="E36" s="17" t="s">
        <v>5</v>
      </c>
      <c r="F36" s="8" t="s">
        <v>6</v>
      </c>
      <c r="G36" s="119"/>
      <c r="H36" s="17" t="s">
        <v>4</v>
      </c>
      <c r="I36" s="8" t="s">
        <v>3</v>
      </c>
      <c r="J36" s="17" t="s">
        <v>5</v>
      </c>
      <c r="K36" s="8" t="s">
        <v>6</v>
      </c>
      <c r="L36" s="223">
        <f>L31</f>
        <v>0</v>
      </c>
      <c r="M36" s="17" t="s">
        <v>4</v>
      </c>
      <c r="N36" s="8" t="s">
        <v>3</v>
      </c>
      <c r="O36" s="17" t="s">
        <v>5</v>
      </c>
      <c r="P36" s="8" t="s">
        <v>6</v>
      </c>
      <c r="Q36" s="82">
        <f>SUM(Q33:Q35)</f>
        <v>0</v>
      </c>
    </row>
    <row r="37" spans="1:17" ht="15.75" hidden="1" thickBot="1">
      <c r="A37" s="221"/>
      <c r="B37" s="2">
        <v>3000</v>
      </c>
      <c r="C37" s="25"/>
      <c r="D37" s="3"/>
      <c r="E37" s="25"/>
      <c r="F37" s="3"/>
      <c r="G37" s="228">
        <f>G32</f>
        <v>0</v>
      </c>
      <c r="H37" s="25"/>
      <c r="I37" s="3"/>
      <c r="J37" s="25"/>
      <c r="K37" s="3"/>
      <c r="L37" s="233"/>
      <c r="M37" s="25"/>
      <c r="N37" s="3"/>
      <c r="O37" s="25"/>
      <c r="P37" s="3"/>
      <c r="Q37" s="228"/>
    </row>
    <row r="38" spans="1:17" ht="15.75" hidden="1" thickBot="1">
      <c r="A38" s="28" t="s">
        <v>68</v>
      </c>
      <c r="B38" s="14"/>
      <c r="C38" s="237">
        <f>C33</f>
        <v>0</v>
      </c>
      <c r="D38" s="248">
        <f t="shared" ref="D38:F38" si="37">D33</f>
        <v>0</v>
      </c>
      <c r="E38" s="237">
        <f t="shared" si="37"/>
        <v>0</v>
      </c>
      <c r="F38" s="248">
        <f t="shared" si="37"/>
        <v>0</v>
      </c>
      <c r="G38" s="115">
        <f>G33</f>
        <v>0</v>
      </c>
      <c r="H38" s="147">
        <v>0</v>
      </c>
      <c r="I38" s="148">
        <v>0</v>
      </c>
      <c r="J38" s="147">
        <v>0</v>
      </c>
      <c r="K38" s="148">
        <v>0</v>
      </c>
      <c r="L38" s="234">
        <f>SUM(H38:K38)</f>
        <v>0</v>
      </c>
      <c r="M38" s="250">
        <f>H38*C38</f>
        <v>0</v>
      </c>
      <c r="N38" s="251">
        <f t="shared" ref="N38:N40" si="38">I38*D38</f>
        <v>0</v>
      </c>
      <c r="O38" s="250">
        <f t="shared" ref="O38:O40" si="39">J38*E38</f>
        <v>0</v>
      </c>
      <c r="P38" s="251">
        <f t="shared" ref="P38:P40" si="40">K38*F38</f>
        <v>0</v>
      </c>
      <c r="Q38" s="241">
        <f>SUM(M38:P38)</f>
        <v>0</v>
      </c>
    </row>
    <row r="39" spans="1:17" ht="15.75" hidden="1" thickBot="1">
      <c r="A39" s="55" t="s">
        <v>69</v>
      </c>
      <c r="B39" s="222"/>
      <c r="C39" s="237">
        <f t="shared" ref="C39:G39" si="41">C34</f>
        <v>0</v>
      </c>
      <c r="D39" s="248">
        <f t="shared" si="41"/>
        <v>0</v>
      </c>
      <c r="E39" s="237">
        <f t="shared" si="41"/>
        <v>0</v>
      </c>
      <c r="F39" s="248">
        <f t="shared" si="41"/>
        <v>0</v>
      </c>
      <c r="G39" s="253">
        <f t="shared" si="41"/>
        <v>0</v>
      </c>
      <c r="H39" s="147">
        <v>0</v>
      </c>
      <c r="I39" s="148">
        <v>0</v>
      </c>
      <c r="J39" s="147">
        <v>0</v>
      </c>
      <c r="K39" s="148">
        <v>0</v>
      </c>
      <c r="L39" s="235"/>
      <c r="M39" s="250">
        <f t="shared" ref="M39:M40" si="42">H39*C39</f>
        <v>0</v>
      </c>
      <c r="N39" s="251">
        <f t="shared" si="38"/>
        <v>0</v>
      </c>
      <c r="O39" s="250">
        <f t="shared" si="39"/>
        <v>0</v>
      </c>
      <c r="P39" s="251">
        <f t="shared" si="40"/>
        <v>0</v>
      </c>
      <c r="Q39" s="241">
        <f t="shared" ref="Q39:Q40" si="43">SUM(M39:P39)</f>
        <v>0</v>
      </c>
    </row>
    <row r="40" spans="1:17" ht="15.75" hidden="1" thickBot="1">
      <c r="A40" s="55" t="s">
        <v>70</v>
      </c>
      <c r="B40" s="222"/>
      <c r="C40" s="237">
        <f t="shared" ref="C40:G40" si="44">C35</f>
        <v>0</v>
      </c>
      <c r="D40" s="248">
        <f t="shared" si="44"/>
        <v>0</v>
      </c>
      <c r="E40" s="237">
        <f t="shared" si="44"/>
        <v>0</v>
      </c>
      <c r="F40" s="248">
        <f t="shared" si="44"/>
        <v>0</v>
      </c>
      <c r="G40" s="253">
        <f t="shared" si="44"/>
        <v>0</v>
      </c>
      <c r="H40" s="147">
        <v>0</v>
      </c>
      <c r="I40" s="148">
        <v>0</v>
      </c>
      <c r="J40" s="147">
        <v>0</v>
      </c>
      <c r="K40" s="148">
        <v>0</v>
      </c>
      <c r="L40" s="235"/>
      <c r="M40" s="250">
        <f t="shared" si="42"/>
        <v>0</v>
      </c>
      <c r="N40" s="251">
        <f t="shared" si="38"/>
        <v>0</v>
      </c>
      <c r="O40" s="250">
        <f t="shared" si="39"/>
        <v>0</v>
      </c>
      <c r="P40" s="251">
        <f t="shared" si="40"/>
        <v>0</v>
      </c>
      <c r="Q40" s="241">
        <f t="shared" si="43"/>
        <v>0</v>
      </c>
    </row>
    <row r="41" spans="1:17" ht="15.75" hidden="1" thickBot="1">
      <c r="A41" s="220"/>
      <c r="B41" s="8" t="s">
        <v>1</v>
      </c>
      <c r="C41" s="17" t="s">
        <v>4</v>
      </c>
      <c r="D41" s="8" t="s">
        <v>3</v>
      </c>
      <c r="E41" s="17" t="s">
        <v>5</v>
      </c>
      <c r="F41" s="8" t="s">
        <v>6</v>
      </c>
      <c r="G41" s="119"/>
      <c r="H41" s="17" t="s">
        <v>4</v>
      </c>
      <c r="I41" s="8" t="s">
        <v>3</v>
      </c>
      <c r="J41" s="17" t="s">
        <v>5</v>
      </c>
      <c r="K41" s="8" t="s">
        <v>6</v>
      </c>
      <c r="L41" s="223">
        <f>L36</f>
        <v>0</v>
      </c>
      <c r="M41" s="17" t="s">
        <v>4</v>
      </c>
      <c r="N41" s="8" t="s">
        <v>3</v>
      </c>
      <c r="O41" s="17" t="s">
        <v>5</v>
      </c>
      <c r="P41" s="8" t="s">
        <v>6</v>
      </c>
      <c r="Q41" s="232">
        <f>SUM(Q38:Q40)</f>
        <v>0</v>
      </c>
    </row>
    <row r="42" spans="1:17" ht="15.75" hidden="1" thickBot="1">
      <c r="A42" s="221"/>
      <c r="B42" s="2">
        <v>3500</v>
      </c>
      <c r="C42" s="25"/>
      <c r="D42" s="3"/>
      <c r="E42" s="25"/>
      <c r="F42" s="3"/>
      <c r="G42" s="229">
        <f>G37</f>
        <v>0</v>
      </c>
      <c r="H42" s="25"/>
      <c r="I42" s="3"/>
      <c r="J42" s="25"/>
      <c r="K42" s="3"/>
      <c r="L42" s="233"/>
      <c r="M42" s="25"/>
      <c r="N42" s="3"/>
      <c r="O42" s="25"/>
      <c r="P42" s="3"/>
      <c r="Q42" s="228"/>
    </row>
    <row r="43" spans="1:17" ht="15.75" hidden="1" thickBot="1">
      <c r="A43" s="28" t="s">
        <v>68</v>
      </c>
      <c r="B43" s="14"/>
      <c r="C43" s="237">
        <f>C38</f>
        <v>0</v>
      </c>
      <c r="D43" s="237">
        <f t="shared" ref="D43:F43" si="45">D38</f>
        <v>0</v>
      </c>
      <c r="E43" s="237">
        <f t="shared" si="45"/>
        <v>0</v>
      </c>
      <c r="F43" s="237">
        <f t="shared" si="45"/>
        <v>0</v>
      </c>
      <c r="G43" s="115">
        <f>G38</f>
        <v>0</v>
      </c>
      <c r="H43" s="226">
        <v>47.36</v>
      </c>
      <c r="I43" s="227">
        <v>78.89</v>
      </c>
      <c r="J43" s="226">
        <v>95.27</v>
      </c>
      <c r="K43" s="227">
        <v>126.75</v>
      </c>
      <c r="L43" s="234"/>
      <c r="M43" s="249">
        <f t="shared" ref="M43:P45" si="46">C43*H43</f>
        <v>0</v>
      </c>
      <c r="N43" s="249">
        <f t="shared" si="46"/>
        <v>0</v>
      </c>
      <c r="O43" s="249">
        <f t="shared" si="46"/>
        <v>0</v>
      </c>
      <c r="P43" s="249">
        <f t="shared" si="46"/>
        <v>0</v>
      </c>
      <c r="Q43" s="19">
        <f>SUM(M43:P43)</f>
        <v>0</v>
      </c>
    </row>
    <row r="44" spans="1:17" ht="15.75" hidden="1" thickBot="1">
      <c r="A44" s="55" t="s">
        <v>69</v>
      </c>
      <c r="B44" s="222"/>
      <c r="C44" s="237">
        <f t="shared" ref="C44:G44" si="47">C39</f>
        <v>0</v>
      </c>
      <c r="D44" s="237">
        <f t="shared" si="47"/>
        <v>0</v>
      </c>
      <c r="E44" s="237">
        <f t="shared" si="47"/>
        <v>0</v>
      </c>
      <c r="F44" s="237">
        <f t="shared" si="47"/>
        <v>0</v>
      </c>
      <c r="G44" s="115">
        <f t="shared" si="47"/>
        <v>0</v>
      </c>
      <c r="H44" s="226">
        <v>61.78</v>
      </c>
      <c r="I44" s="227">
        <v>104.8</v>
      </c>
      <c r="J44" s="226">
        <v>107.22</v>
      </c>
      <c r="K44" s="227">
        <v>150.19</v>
      </c>
      <c r="L44" s="235"/>
      <c r="M44" s="249">
        <f t="shared" si="46"/>
        <v>0</v>
      </c>
      <c r="N44" s="249">
        <f t="shared" si="46"/>
        <v>0</v>
      </c>
      <c r="O44" s="249">
        <f t="shared" si="46"/>
        <v>0</v>
      </c>
      <c r="P44" s="249">
        <f t="shared" si="46"/>
        <v>0</v>
      </c>
      <c r="Q44" s="19">
        <f t="shared" ref="Q44:Q45" si="48">SUM(M44:P44)</f>
        <v>0</v>
      </c>
    </row>
    <row r="45" spans="1:17" ht="15.75" hidden="1" thickBot="1">
      <c r="A45" s="55" t="s">
        <v>70</v>
      </c>
      <c r="B45" s="222"/>
      <c r="C45" s="237">
        <f t="shared" ref="C45:G45" si="49">C40</f>
        <v>0</v>
      </c>
      <c r="D45" s="237">
        <f t="shared" si="49"/>
        <v>0</v>
      </c>
      <c r="E45" s="237">
        <f t="shared" si="49"/>
        <v>0</v>
      </c>
      <c r="F45" s="237">
        <f t="shared" si="49"/>
        <v>0</v>
      </c>
      <c r="G45" s="115">
        <f t="shared" si="49"/>
        <v>0</v>
      </c>
      <c r="H45" s="226">
        <v>96.4</v>
      </c>
      <c r="I45" s="227">
        <v>167.12</v>
      </c>
      <c r="J45" s="226">
        <v>151.44999999999999</v>
      </c>
      <c r="K45" s="227">
        <v>222.12</v>
      </c>
      <c r="L45" s="235"/>
      <c r="M45" s="249">
        <f t="shared" si="46"/>
        <v>0</v>
      </c>
      <c r="N45" s="249">
        <f t="shared" si="46"/>
        <v>0</v>
      </c>
      <c r="O45" s="249">
        <f t="shared" si="46"/>
        <v>0</v>
      </c>
      <c r="P45" s="249">
        <f t="shared" si="46"/>
        <v>0</v>
      </c>
      <c r="Q45" s="19">
        <f t="shared" si="48"/>
        <v>0</v>
      </c>
    </row>
    <row r="46" spans="1:17" ht="15.75" hidden="1" thickBot="1">
      <c r="A46" s="220"/>
      <c r="B46" s="8" t="s">
        <v>1</v>
      </c>
      <c r="C46" s="17" t="s">
        <v>4</v>
      </c>
      <c r="D46" s="8" t="s">
        <v>3</v>
      </c>
      <c r="E46" s="17" t="s">
        <v>5</v>
      </c>
      <c r="F46" s="8" t="s">
        <v>6</v>
      </c>
      <c r="G46" s="119"/>
      <c r="H46" s="17" t="s">
        <v>4</v>
      </c>
      <c r="I46" s="8" t="s">
        <v>3</v>
      </c>
      <c r="J46" s="17" t="s">
        <v>5</v>
      </c>
      <c r="K46" s="8" t="s">
        <v>6</v>
      </c>
      <c r="L46" s="223">
        <f>L41</f>
        <v>0</v>
      </c>
      <c r="M46" s="17" t="s">
        <v>4</v>
      </c>
      <c r="N46" s="8" t="s">
        <v>3</v>
      </c>
      <c r="O46" s="17" t="s">
        <v>5</v>
      </c>
      <c r="P46" s="8" t="s">
        <v>6</v>
      </c>
      <c r="Q46" s="82">
        <f>SUM(Q43:Q45)</f>
        <v>0</v>
      </c>
    </row>
    <row r="47" spans="1:17" ht="15.75" hidden="1" thickBot="1">
      <c r="A47" s="230"/>
      <c r="B47" s="2">
        <v>4000</v>
      </c>
      <c r="C47" s="25"/>
      <c r="D47" s="3"/>
      <c r="E47" s="25"/>
      <c r="F47" s="3"/>
      <c r="G47" s="228">
        <f>G42</f>
        <v>0</v>
      </c>
      <c r="H47" s="25"/>
      <c r="I47" s="3"/>
      <c r="J47" s="25"/>
      <c r="K47" s="3"/>
      <c r="L47" s="233"/>
      <c r="M47" s="25"/>
      <c r="N47" s="3"/>
      <c r="O47" s="25"/>
      <c r="P47" s="3"/>
      <c r="Q47" s="228"/>
    </row>
    <row r="48" spans="1:17" ht="15.75" hidden="1" thickBot="1">
      <c r="A48" s="28" t="s">
        <v>68</v>
      </c>
      <c r="B48" s="14"/>
      <c r="C48" s="237">
        <f>C43</f>
        <v>0</v>
      </c>
      <c r="D48" s="248">
        <f t="shared" ref="D48:F48" si="50">D43</f>
        <v>0</v>
      </c>
      <c r="E48" s="237">
        <f t="shared" si="50"/>
        <v>0</v>
      </c>
      <c r="F48" s="248">
        <f t="shared" si="50"/>
        <v>0</v>
      </c>
      <c r="G48" s="115">
        <f>G43</f>
        <v>0</v>
      </c>
      <c r="H48" s="147">
        <v>0</v>
      </c>
      <c r="I48" s="148">
        <v>0</v>
      </c>
      <c r="J48" s="147">
        <v>0</v>
      </c>
      <c r="K48" s="148">
        <v>0</v>
      </c>
      <c r="L48" s="234">
        <f>SUM(H48:K48)</f>
        <v>0</v>
      </c>
      <c r="M48" s="250">
        <f>H48*C48</f>
        <v>0</v>
      </c>
      <c r="N48" s="251">
        <f t="shared" ref="N48:N50" si="51">I48*D48</f>
        <v>0</v>
      </c>
      <c r="O48" s="250">
        <f t="shared" ref="O48:O50" si="52">J48*E48</f>
        <v>0</v>
      </c>
      <c r="P48" s="251">
        <f t="shared" ref="P48:P50" si="53">K48*F48</f>
        <v>0</v>
      </c>
      <c r="Q48" s="241">
        <f>SUM(M48:P48)</f>
        <v>0</v>
      </c>
    </row>
    <row r="49" spans="1:17" ht="15.75" hidden="1" thickBot="1">
      <c r="A49" s="55" t="s">
        <v>69</v>
      </c>
      <c r="B49" s="222"/>
      <c r="C49" s="237">
        <f t="shared" ref="C49:G49" si="54">C44</f>
        <v>0</v>
      </c>
      <c r="D49" s="248">
        <f t="shared" si="54"/>
        <v>0</v>
      </c>
      <c r="E49" s="237">
        <f t="shared" si="54"/>
        <v>0</v>
      </c>
      <c r="F49" s="248">
        <f t="shared" si="54"/>
        <v>0</v>
      </c>
      <c r="G49" s="253">
        <f t="shared" si="54"/>
        <v>0</v>
      </c>
      <c r="H49" s="147">
        <v>0</v>
      </c>
      <c r="I49" s="148">
        <v>0</v>
      </c>
      <c r="J49" s="147">
        <v>0</v>
      </c>
      <c r="K49" s="148">
        <v>0</v>
      </c>
      <c r="L49" s="235"/>
      <c r="M49" s="250">
        <f t="shared" ref="M49:M50" si="55">H49*C49</f>
        <v>0</v>
      </c>
      <c r="N49" s="251">
        <f t="shared" si="51"/>
        <v>0</v>
      </c>
      <c r="O49" s="250">
        <f t="shared" si="52"/>
        <v>0</v>
      </c>
      <c r="P49" s="251">
        <f t="shared" si="53"/>
        <v>0</v>
      </c>
      <c r="Q49" s="241">
        <f t="shared" ref="Q49:Q50" si="56">SUM(M49:P49)</f>
        <v>0</v>
      </c>
    </row>
    <row r="50" spans="1:17" ht="15.75" hidden="1" thickBot="1">
      <c r="A50" s="55" t="s">
        <v>70</v>
      </c>
      <c r="B50" s="222"/>
      <c r="C50" s="237">
        <f t="shared" ref="C50:G50" si="57">C45</f>
        <v>0</v>
      </c>
      <c r="D50" s="248">
        <f t="shared" si="57"/>
        <v>0</v>
      </c>
      <c r="E50" s="237">
        <f t="shared" si="57"/>
        <v>0</v>
      </c>
      <c r="F50" s="248">
        <f t="shared" si="57"/>
        <v>0</v>
      </c>
      <c r="G50" s="253">
        <f t="shared" si="57"/>
        <v>0</v>
      </c>
      <c r="H50" s="147">
        <v>0</v>
      </c>
      <c r="I50" s="148">
        <v>0</v>
      </c>
      <c r="J50" s="147">
        <v>0</v>
      </c>
      <c r="K50" s="148">
        <v>0</v>
      </c>
      <c r="L50" s="235"/>
      <c r="M50" s="250">
        <f t="shared" si="55"/>
        <v>0</v>
      </c>
      <c r="N50" s="251">
        <f t="shared" si="51"/>
        <v>0</v>
      </c>
      <c r="O50" s="250">
        <f t="shared" si="52"/>
        <v>0</v>
      </c>
      <c r="P50" s="251">
        <f t="shared" si="53"/>
        <v>0</v>
      </c>
      <c r="Q50" s="241">
        <f t="shared" si="56"/>
        <v>0</v>
      </c>
    </row>
    <row r="51" spans="1:17" ht="15.75" hidden="1" thickBot="1">
      <c r="A51" s="220"/>
      <c r="B51" s="8" t="s">
        <v>1</v>
      </c>
      <c r="C51" s="17" t="s">
        <v>4</v>
      </c>
      <c r="D51" s="8" t="s">
        <v>3</v>
      </c>
      <c r="E51" s="17" t="s">
        <v>5</v>
      </c>
      <c r="F51" s="8" t="s">
        <v>6</v>
      </c>
      <c r="G51" s="119"/>
      <c r="H51" s="17" t="s">
        <v>4</v>
      </c>
      <c r="I51" s="8" t="s">
        <v>3</v>
      </c>
      <c r="J51" s="17" t="s">
        <v>5</v>
      </c>
      <c r="K51" s="8" t="s">
        <v>6</v>
      </c>
      <c r="L51" s="223">
        <f>L46</f>
        <v>0</v>
      </c>
      <c r="M51" s="17" t="s">
        <v>4</v>
      </c>
      <c r="N51" s="8" t="s">
        <v>3</v>
      </c>
      <c r="O51" s="17" t="s">
        <v>5</v>
      </c>
      <c r="P51" s="8" t="s">
        <v>6</v>
      </c>
      <c r="Q51" s="232">
        <f>SUM(Q48:Q50)</f>
        <v>0</v>
      </c>
    </row>
    <row r="52" spans="1:17" ht="15.75" hidden="1" thickBot="1">
      <c r="A52" s="230"/>
      <c r="B52" s="2">
        <v>4500</v>
      </c>
      <c r="C52" s="25"/>
      <c r="D52" s="3"/>
      <c r="E52" s="25"/>
      <c r="F52" s="3"/>
      <c r="G52" s="228">
        <f>G47</f>
        <v>0</v>
      </c>
      <c r="H52" s="25"/>
      <c r="I52" s="3"/>
      <c r="J52" s="25"/>
      <c r="K52" s="3"/>
      <c r="L52" s="233"/>
      <c r="M52" s="25"/>
      <c r="N52" s="3"/>
      <c r="O52" s="25"/>
      <c r="P52" s="3"/>
      <c r="Q52" s="228"/>
    </row>
    <row r="53" spans="1:17" ht="15.75" hidden="1" thickBot="1">
      <c r="A53" s="28" t="s">
        <v>68</v>
      </c>
      <c r="B53" s="14"/>
      <c r="C53" s="237">
        <f>C48</f>
        <v>0</v>
      </c>
      <c r="D53" s="248">
        <f t="shared" ref="D53:F53" si="58">D48</f>
        <v>0</v>
      </c>
      <c r="E53" s="237">
        <f t="shared" si="58"/>
        <v>0</v>
      </c>
      <c r="F53" s="248">
        <f t="shared" si="58"/>
        <v>0</v>
      </c>
      <c r="G53" s="19">
        <f>G48</f>
        <v>0</v>
      </c>
      <c r="H53" s="147">
        <v>0</v>
      </c>
      <c r="I53" s="148">
        <v>0</v>
      </c>
      <c r="J53" s="147">
        <v>0</v>
      </c>
      <c r="K53" s="148">
        <v>0</v>
      </c>
      <c r="L53" s="234">
        <f>SUM(H53:K53)</f>
        <v>0</v>
      </c>
      <c r="M53" s="250">
        <f>H53*C53</f>
        <v>0</v>
      </c>
      <c r="N53" s="251">
        <f t="shared" ref="N53:N55" si="59">I53*D53</f>
        <v>0</v>
      </c>
      <c r="O53" s="250">
        <f t="shared" ref="O53:O55" si="60">J53*E53</f>
        <v>0</v>
      </c>
      <c r="P53" s="251">
        <f t="shared" ref="P53:P55" si="61">K53*F53</f>
        <v>0</v>
      </c>
      <c r="Q53" s="241">
        <f>SUM(M53:P53)</f>
        <v>0</v>
      </c>
    </row>
    <row r="54" spans="1:17" ht="15.75" hidden="1" thickBot="1">
      <c r="A54" s="55" t="s">
        <v>69</v>
      </c>
      <c r="B54" s="222"/>
      <c r="C54" s="237">
        <f t="shared" ref="C54:G54" si="62">C49</f>
        <v>0</v>
      </c>
      <c r="D54" s="248">
        <f t="shared" si="62"/>
        <v>0</v>
      </c>
      <c r="E54" s="237">
        <f t="shared" si="62"/>
        <v>0</v>
      </c>
      <c r="F54" s="248">
        <f t="shared" si="62"/>
        <v>0</v>
      </c>
      <c r="G54" s="53">
        <f t="shared" si="62"/>
        <v>0</v>
      </c>
      <c r="H54" s="147">
        <v>0</v>
      </c>
      <c r="I54" s="148">
        <v>0</v>
      </c>
      <c r="J54" s="147">
        <v>0</v>
      </c>
      <c r="K54" s="148">
        <v>0</v>
      </c>
      <c r="L54" s="235"/>
      <c r="M54" s="250">
        <f t="shared" ref="M54:M55" si="63">H54*C54</f>
        <v>0</v>
      </c>
      <c r="N54" s="251">
        <f t="shared" si="59"/>
        <v>0</v>
      </c>
      <c r="O54" s="250">
        <f t="shared" si="60"/>
        <v>0</v>
      </c>
      <c r="P54" s="251">
        <f t="shared" si="61"/>
        <v>0</v>
      </c>
      <c r="Q54" s="241">
        <f t="shared" ref="Q54:Q55" si="64">SUM(M54:P54)</f>
        <v>0</v>
      </c>
    </row>
    <row r="55" spans="1:17" ht="15.75" hidden="1" thickBot="1">
      <c r="A55" s="55" t="s">
        <v>70</v>
      </c>
      <c r="B55" s="222"/>
      <c r="C55" s="237">
        <f t="shared" ref="C55:G55" si="65">C50</f>
        <v>0</v>
      </c>
      <c r="D55" s="248">
        <f t="shared" si="65"/>
        <v>0</v>
      </c>
      <c r="E55" s="237">
        <f t="shared" si="65"/>
        <v>0</v>
      </c>
      <c r="F55" s="248">
        <f t="shared" si="65"/>
        <v>0</v>
      </c>
      <c r="G55" s="53">
        <f t="shared" si="65"/>
        <v>0</v>
      </c>
      <c r="H55" s="147">
        <v>0</v>
      </c>
      <c r="I55" s="148">
        <v>0</v>
      </c>
      <c r="J55" s="147">
        <v>0</v>
      </c>
      <c r="K55" s="148">
        <v>0</v>
      </c>
      <c r="L55" s="235"/>
      <c r="M55" s="250">
        <f t="shared" si="63"/>
        <v>0</v>
      </c>
      <c r="N55" s="251">
        <f t="shared" si="59"/>
        <v>0</v>
      </c>
      <c r="O55" s="250">
        <f t="shared" si="60"/>
        <v>0</v>
      </c>
      <c r="P55" s="251">
        <f t="shared" si="61"/>
        <v>0</v>
      </c>
      <c r="Q55" s="241">
        <f t="shared" si="64"/>
        <v>0</v>
      </c>
    </row>
    <row r="56" spans="1:17" ht="15.75" hidden="1" thickBot="1">
      <c r="A56" s="220"/>
      <c r="B56" s="8" t="s">
        <v>1</v>
      </c>
      <c r="C56" s="17" t="s">
        <v>4</v>
      </c>
      <c r="D56" s="8" t="s">
        <v>3</v>
      </c>
      <c r="E56" s="17" t="s">
        <v>5</v>
      </c>
      <c r="F56" s="8" t="s">
        <v>6</v>
      </c>
      <c r="G56" s="119"/>
      <c r="H56" s="17" t="s">
        <v>4</v>
      </c>
      <c r="I56" s="8" t="s">
        <v>3</v>
      </c>
      <c r="J56" s="17" t="s">
        <v>5</v>
      </c>
      <c r="K56" s="8" t="s">
        <v>6</v>
      </c>
      <c r="L56" s="223">
        <f>L51</f>
        <v>0</v>
      </c>
      <c r="M56" s="17" t="s">
        <v>4</v>
      </c>
      <c r="N56" s="8" t="s">
        <v>3</v>
      </c>
      <c r="O56" s="17" t="s">
        <v>5</v>
      </c>
      <c r="P56" s="8" t="s">
        <v>6</v>
      </c>
      <c r="Q56" s="232">
        <f>SUM(Q53:Q55)</f>
        <v>0</v>
      </c>
    </row>
    <row r="57" spans="1:17" ht="15.75" hidden="1" thickBot="1">
      <c r="A57" s="221"/>
      <c r="B57" s="2">
        <v>5000</v>
      </c>
      <c r="C57" s="25"/>
      <c r="D57" s="3"/>
      <c r="E57" s="25"/>
      <c r="F57" s="3"/>
      <c r="G57" s="229">
        <f>G52</f>
        <v>0</v>
      </c>
      <c r="H57" s="25"/>
      <c r="I57" s="3"/>
      <c r="J57" s="25"/>
      <c r="K57" s="3"/>
      <c r="L57" s="233"/>
      <c r="M57" s="25"/>
      <c r="N57" s="3"/>
      <c r="O57" s="25"/>
      <c r="P57" s="3"/>
      <c r="Q57" s="228"/>
    </row>
    <row r="58" spans="1:17" ht="15.75" hidden="1" thickBot="1">
      <c r="A58" s="28" t="s">
        <v>68</v>
      </c>
      <c r="B58" s="14"/>
      <c r="C58" s="237">
        <f>C53</f>
        <v>0</v>
      </c>
      <c r="D58" s="237">
        <f t="shared" ref="D58:F58" si="66">D53</f>
        <v>0</v>
      </c>
      <c r="E58" s="237">
        <f t="shared" si="66"/>
        <v>0</v>
      </c>
      <c r="F58" s="237">
        <f t="shared" si="66"/>
        <v>0</v>
      </c>
      <c r="G58" s="19">
        <f>G53</f>
        <v>0</v>
      </c>
      <c r="H58" s="226">
        <v>58.02</v>
      </c>
      <c r="I58" s="227">
        <v>98.05</v>
      </c>
      <c r="J58" s="226">
        <v>119.07</v>
      </c>
      <c r="K58" s="227">
        <v>159.04</v>
      </c>
      <c r="L58" s="234"/>
      <c r="M58" s="249">
        <f t="shared" ref="M58:P60" si="67">C58*H58</f>
        <v>0</v>
      </c>
      <c r="N58" s="249">
        <f t="shared" si="67"/>
        <v>0</v>
      </c>
      <c r="O58" s="249">
        <f t="shared" si="67"/>
        <v>0</v>
      </c>
      <c r="P58" s="249">
        <f t="shared" si="67"/>
        <v>0</v>
      </c>
      <c r="Q58" s="19">
        <f>SUM(M58:P58)</f>
        <v>0</v>
      </c>
    </row>
    <row r="59" spans="1:17" ht="15.75" hidden="1" thickBot="1">
      <c r="A59" s="55" t="s">
        <v>69</v>
      </c>
      <c r="B59" s="222"/>
      <c r="C59" s="237">
        <f t="shared" ref="C59:G59" si="68">C54</f>
        <v>0</v>
      </c>
      <c r="D59" s="237">
        <f t="shared" si="68"/>
        <v>0</v>
      </c>
      <c r="E59" s="237">
        <f t="shared" si="68"/>
        <v>0</v>
      </c>
      <c r="F59" s="237">
        <f t="shared" si="68"/>
        <v>0</v>
      </c>
      <c r="G59" s="19">
        <f t="shared" si="68"/>
        <v>0</v>
      </c>
      <c r="H59" s="226">
        <v>76.67</v>
      </c>
      <c r="I59" s="227">
        <v>131.62</v>
      </c>
      <c r="J59" s="226">
        <v>134.83000000000001</v>
      </c>
      <c r="K59" s="227">
        <v>189.71</v>
      </c>
      <c r="L59" s="235"/>
      <c r="M59" s="249">
        <f t="shared" si="67"/>
        <v>0</v>
      </c>
      <c r="N59" s="249">
        <f t="shared" si="67"/>
        <v>0</v>
      </c>
      <c r="O59" s="249">
        <f t="shared" si="67"/>
        <v>0</v>
      </c>
      <c r="P59" s="249">
        <f t="shared" si="67"/>
        <v>0</v>
      </c>
      <c r="Q59" s="19">
        <f t="shared" ref="Q59:Q60" si="69">SUM(M59:P59)</f>
        <v>0</v>
      </c>
    </row>
    <row r="60" spans="1:17" ht="15.75" hidden="1" thickBot="1">
      <c r="A60" s="55" t="s">
        <v>70</v>
      </c>
      <c r="B60" s="222"/>
      <c r="C60" s="237">
        <f t="shared" ref="C60:G60" si="70">C55</f>
        <v>0</v>
      </c>
      <c r="D60" s="237">
        <f t="shared" si="70"/>
        <v>0</v>
      </c>
      <c r="E60" s="237">
        <f t="shared" si="70"/>
        <v>0</v>
      </c>
      <c r="F60" s="237">
        <f t="shared" si="70"/>
        <v>0</v>
      </c>
      <c r="G60" s="19">
        <f t="shared" si="70"/>
        <v>0</v>
      </c>
      <c r="H60" s="226">
        <v>119.23</v>
      </c>
      <c r="I60" s="227">
        <v>208.16</v>
      </c>
      <c r="J60" s="226">
        <v>188.62</v>
      </c>
      <c r="K60" s="227">
        <v>277.52</v>
      </c>
      <c r="L60" s="235"/>
      <c r="M60" s="249">
        <f t="shared" si="67"/>
        <v>0</v>
      </c>
      <c r="N60" s="249">
        <f t="shared" si="67"/>
        <v>0</v>
      </c>
      <c r="O60" s="249">
        <f t="shared" si="67"/>
        <v>0</v>
      </c>
      <c r="P60" s="249">
        <f t="shared" si="67"/>
        <v>0</v>
      </c>
      <c r="Q60" s="19">
        <f t="shared" si="69"/>
        <v>0</v>
      </c>
    </row>
    <row r="61" spans="1:17" ht="15.75" hidden="1" thickBot="1">
      <c r="A61" s="220"/>
      <c r="B61" s="8" t="s">
        <v>1</v>
      </c>
      <c r="C61" s="237" t="str">
        <f t="shared" ref="C61" si="71">C36</f>
        <v>EO</v>
      </c>
      <c r="D61" s="8" t="s">
        <v>3</v>
      </c>
      <c r="E61" s="17" t="s">
        <v>5</v>
      </c>
      <c r="F61" s="8" t="s">
        <v>6</v>
      </c>
      <c r="G61" s="119"/>
      <c r="H61" s="17" t="s">
        <v>4</v>
      </c>
      <c r="I61" s="8" t="s">
        <v>3</v>
      </c>
      <c r="J61" s="17" t="s">
        <v>5</v>
      </c>
      <c r="K61" s="8" t="s">
        <v>6</v>
      </c>
      <c r="L61" s="223">
        <f>L56</f>
        <v>0</v>
      </c>
      <c r="M61" s="17" t="s">
        <v>4</v>
      </c>
      <c r="N61" s="8" t="s">
        <v>3</v>
      </c>
      <c r="O61" s="17" t="s">
        <v>5</v>
      </c>
      <c r="P61" s="8" t="s">
        <v>6</v>
      </c>
      <c r="Q61" s="82">
        <f>SUM(Q58:Q60)</f>
        <v>0</v>
      </c>
    </row>
    <row r="62" spans="1:17" ht="15.75" hidden="1" thickBot="1">
      <c r="A62" s="221"/>
      <c r="B62" s="2">
        <v>5500</v>
      </c>
      <c r="C62" s="236"/>
      <c r="D62" s="3"/>
      <c r="E62" s="25"/>
      <c r="F62" s="3"/>
      <c r="G62" s="228">
        <f>G57</f>
        <v>0</v>
      </c>
      <c r="H62" s="25"/>
      <c r="I62" s="3"/>
      <c r="J62" s="25"/>
      <c r="K62" s="3"/>
      <c r="L62" s="233"/>
      <c r="M62" s="25"/>
      <c r="N62" s="3"/>
      <c r="O62" s="25"/>
      <c r="P62" s="3"/>
      <c r="Q62" s="228"/>
    </row>
    <row r="63" spans="1:17" ht="15.75" hidden="1" thickBot="1">
      <c r="A63" s="28" t="s">
        <v>68</v>
      </c>
      <c r="B63" s="14"/>
      <c r="C63" s="237">
        <f>C58</f>
        <v>0</v>
      </c>
      <c r="D63" s="248">
        <f t="shared" ref="D63:F63" si="72">D58</f>
        <v>0</v>
      </c>
      <c r="E63" s="237">
        <f t="shared" si="72"/>
        <v>0</v>
      </c>
      <c r="F63" s="248">
        <f t="shared" si="72"/>
        <v>0</v>
      </c>
      <c r="G63" s="19">
        <f>G58</f>
        <v>0</v>
      </c>
      <c r="H63" s="147">
        <v>0</v>
      </c>
      <c r="I63" s="148">
        <v>0</v>
      </c>
      <c r="J63" s="147">
        <v>0</v>
      </c>
      <c r="K63" s="148">
        <v>0</v>
      </c>
      <c r="L63" s="234">
        <f>SUM(H63:K63)</f>
        <v>0</v>
      </c>
      <c r="M63" s="250">
        <f>H63*C63</f>
        <v>0</v>
      </c>
      <c r="N63" s="251">
        <f t="shared" ref="N63:N65" si="73">I63*D63</f>
        <v>0</v>
      </c>
      <c r="O63" s="250">
        <f t="shared" ref="O63:O65" si="74">J63*E63</f>
        <v>0</v>
      </c>
      <c r="P63" s="251">
        <f t="shared" ref="P63:P65" si="75">K63*F63</f>
        <v>0</v>
      </c>
      <c r="Q63" s="241">
        <f>SUM(M63:P63)</f>
        <v>0</v>
      </c>
    </row>
    <row r="64" spans="1:17" ht="15.75" hidden="1" thickBot="1">
      <c r="A64" s="55" t="s">
        <v>69</v>
      </c>
      <c r="B64" s="222"/>
      <c r="C64" s="237">
        <f t="shared" ref="C64:G64" si="76">C59</f>
        <v>0</v>
      </c>
      <c r="D64" s="248">
        <f t="shared" si="76"/>
        <v>0</v>
      </c>
      <c r="E64" s="237">
        <f t="shared" si="76"/>
        <v>0</v>
      </c>
      <c r="F64" s="248">
        <f t="shared" si="76"/>
        <v>0</v>
      </c>
      <c r="G64" s="53">
        <f t="shared" si="76"/>
        <v>0</v>
      </c>
      <c r="H64" s="147">
        <v>0</v>
      </c>
      <c r="I64" s="148">
        <v>0</v>
      </c>
      <c r="J64" s="147">
        <v>0</v>
      </c>
      <c r="K64" s="148">
        <v>0</v>
      </c>
      <c r="L64" s="235"/>
      <c r="M64" s="250">
        <f t="shared" ref="M64:M65" si="77">H64*C64</f>
        <v>0</v>
      </c>
      <c r="N64" s="251">
        <f t="shared" si="73"/>
        <v>0</v>
      </c>
      <c r="O64" s="250">
        <f t="shared" si="74"/>
        <v>0</v>
      </c>
      <c r="P64" s="251">
        <f t="shared" si="75"/>
        <v>0</v>
      </c>
      <c r="Q64" s="241">
        <f t="shared" ref="Q64:Q65" si="78">SUM(M64:P64)</f>
        <v>0</v>
      </c>
    </row>
    <row r="65" spans="1:17" ht="15.75" hidden="1" thickBot="1">
      <c r="A65" s="55" t="s">
        <v>70</v>
      </c>
      <c r="B65" s="222"/>
      <c r="C65" s="237">
        <f t="shared" ref="C65:G65" si="79">C60</f>
        <v>0</v>
      </c>
      <c r="D65" s="248">
        <f t="shared" si="79"/>
        <v>0</v>
      </c>
      <c r="E65" s="237">
        <f t="shared" si="79"/>
        <v>0</v>
      </c>
      <c r="F65" s="248">
        <f t="shared" si="79"/>
        <v>0</v>
      </c>
      <c r="G65" s="53">
        <f t="shared" si="79"/>
        <v>0</v>
      </c>
      <c r="H65" s="147">
        <v>0</v>
      </c>
      <c r="I65" s="148">
        <v>0</v>
      </c>
      <c r="J65" s="147">
        <v>0</v>
      </c>
      <c r="K65" s="148">
        <v>0</v>
      </c>
      <c r="L65" s="235"/>
      <c r="M65" s="250">
        <f t="shared" si="77"/>
        <v>0</v>
      </c>
      <c r="N65" s="251">
        <f t="shared" si="73"/>
        <v>0</v>
      </c>
      <c r="O65" s="250">
        <f t="shared" si="74"/>
        <v>0</v>
      </c>
      <c r="P65" s="251">
        <f t="shared" si="75"/>
        <v>0</v>
      </c>
      <c r="Q65" s="241">
        <f t="shared" si="78"/>
        <v>0</v>
      </c>
    </row>
    <row r="66" spans="1:17" ht="15.75" hidden="1" thickBot="1">
      <c r="A66" s="220"/>
      <c r="B66" s="8" t="s">
        <v>1</v>
      </c>
      <c r="C66" s="237" t="str">
        <f t="shared" ref="C66" si="80">C41</f>
        <v>EO</v>
      </c>
      <c r="D66" s="8" t="s">
        <v>3</v>
      </c>
      <c r="E66" s="17" t="s">
        <v>5</v>
      </c>
      <c r="F66" s="8" t="s">
        <v>6</v>
      </c>
      <c r="G66" s="119"/>
      <c r="H66" s="17" t="s">
        <v>4</v>
      </c>
      <c r="I66" s="8" t="s">
        <v>3</v>
      </c>
      <c r="J66" s="17" t="s">
        <v>5</v>
      </c>
      <c r="K66" s="8" t="s">
        <v>6</v>
      </c>
      <c r="L66" s="223">
        <f>L61</f>
        <v>0</v>
      </c>
      <c r="M66" s="17" t="s">
        <v>4</v>
      </c>
      <c r="N66" s="8" t="s">
        <v>3</v>
      </c>
      <c r="O66" s="17" t="s">
        <v>5</v>
      </c>
      <c r="P66" s="8" t="s">
        <v>6</v>
      </c>
      <c r="Q66" s="232">
        <f>SUM(Q63:Q65)</f>
        <v>0</v>
      </c>
    </row>
    <row r="67" spans="1:17" ht="15.75" hidden="1" thickBot="1">
      <c r="A67" s="221"/>
      <c r="B67" s="2">
        <v>6000</v>
      </c>
      <c r="C67" s="236"/>
      <c r="D67" s="3"/>
      <c r="E67" s="25"/>
      <c r="F67" s="3"/>
      <c r="G67" s="228">
        <f>G62</f>
        <v>0</v>
      </c>
      <c r="H67" s="25"/>
      <c r="I67" s="3"/>
      <c r="J67" s="25"/>
      <c r="K67" s="3"/>
      <c r="L67" s="233"/>
      <c r="M67" s="25"/>
      <c r="N67" s="3"/>
      <c r="O67" s="25"/>
      <c r="P67" s="3"/>
      <c r="Q67" s="228"/>
    </row>
    <row r="68" spans="1:17" ht="15.75" hidden="1" thickBot="1">
      <c r="A68" s="28" t="s">
        <v>68</v>
      </c>
      <c r="B68" s="14"/>
      <c r="C68" s="237">
        <f>C63</f>
        <v>0</v>
      </c>
      <c r="D68" s="248">
        <f t="shared" ref="D68:F68" si="81">D63</f>
        <v>0</v>
      </c>
      <c r="E68" s="237">
        <f t="shared" si="81"/>
        <v>0</v>
      </c>
      <c r="F68" s="248">
        <f t="shared" si="81"/>
        <v>0</v>
      </c>
      <c r="G68" s="19">
        <f>G63</f>
        <v>0</v>
      </c>
      <c r="H68" s="147">
        <v>0</v>
      </c>
      <c r="I68" s="148">
        <v>0</v>
      </c>
      <c r="J68" s="147">
        <v>0</v>
      </c>
      <c r="K68" s="148">
        <v>0</v>
      </c>
      <c r="L68" s="234">
        <f>SUM(H68:K68)</f>
        <v>0</v>
      </c>
      <c r="M68" s="250">
        <f>H68*C68</f>
        <v>0</v>
      </c>
      <c r="N68" s="251">
        <f t="shared" ref="N68:N70" si="82">I68*D68</f>
        <v>0</v>
      </c>
      <c r="O68" s="250">
        <f t="shared" ref="O68:O70" si="83">J68*E68</f>
        <v>0</v>
      </c>
      <c r="P68" s="251">
        <f t="shared" ref="P68:P70" si="84">K68*F68</f>
        <v>0</v>
      </c>
      <c r="Q68" s="241">
        <f>SUM(M68:P68)</f>
        <v>0</v>
      </c>
    </row>
    <row r="69" spans="1:17" ht="15.75" hidden="1" thickBot="1">
      <c r="A69" s="55" t="s">
        <v>69</v>
      </c>
      <c r="B69" s="222"/>
      <c r="C69" s="237">
        <f t="shared" ref="C69:G69" si="85">C64</f>
        <v>0</v>
      </c>
      <c r="D69" s="248">
        <f t="shared" si="85"/>
        <v>0</v>
      </c>
      <c r="E69" s="237">
        <f t="shared" si="85"/>
        <v>0</v>
      </c>
      <c r="F69" s="248">
        <f t="shared" si="85"/>
        <v>0</v>
      </c>
      <c r="G69" s="53">
        <f t="shared" si="85"/>
        <v>0</v>
      </c>
      <c r="H69" s="147">
        <v>0</v>
      </c>
      <c r="I69" s="148">
        <v>0</v>
      </c>
      <c r="J69" s="147">
        <v>0</v>
      </c>
      <c r="K69" s="148">
        <v>0</v>
      </c>
      <c r="L69" s="235"/>
      <c r="M69" s="250">
        <f t="shared" ref="M69:M70" si="86">H69*C69</f>
        <v>0</v>
      </c>
      <c r="N69" s="251">
        <f t="shared" si="82"/>
        <v>0</v>
      </c>
      <c r="O69" s="250">
        <f t="shared" si="83"/>
        <v>0</v>
      </c>
      <c r="P69" s="251">
        <f t="shared" si="84"/>
        <v>0</v>
      </c>
      <c r="Q69" s="241">
        <f t="shared" ref="Q69:Q70" si="87">SUM(M69:P69)</f>
        <v>0</v>
      </c>
    </row>
    <row r="70" spans="1:17" ht="15.75" hidden="1" thickBot="1">
      <c r="A70" s="55" t="s">
        <v>70</v>
      </c>
      <c r="B70" s="222"/>
      <c r="C70" s="237">
        <f t="shared" ref="C70:G70" si="88">C65</f>
        <v>0</v>
      </c>
      <c r="D70" s="248">
        <f t="shared" si="88"/>
        <v>0</v>
      </c>
      <c r="E70" s="237">
        <f t="shared" si="88"/>
        <v>0</v>
      </c>
      <c r="F70" s="248">
        <f t="shared" si="88"/>
        <v>0</v>
      </c>
      <c r="G70" s="53">
        <f t="shared" si="88"/>
        <v>0</v>
      </c>
      <c r="H70" s="147">
        <v>0</v>
      </c>
      <c r="I70" s="148">
        <v>0</v>
      </c>
      <c r="J70" s="147">
        <v>0</v>
      </c>
      <c r="K70" s="148">
        <v>0</v>
      </c>
      <c r="L70" s="235"/>
      <c r="M70" s="250">
        <f t="shared" si="86"/>
        <v>0</v>
      </c>
      <c r="N70" s="251">
        <f t="shared" si="82"/>
        <v>0</v>
      </c>
      <c r="O70" s="250">
        <f t="shared" si="83"/>
        <v>0</v>
      </c>
      <c r="P70" s="251">
        <f t="shared" si="84"/>
        <v>0</v>
      </c>
      <c r="Q70" s="241">
        <f t="shared" si="87"/>
        <v>0</v>
      </c>
    </row>
    <row r="71" spans="1:17" ht="15.75" hidden="1" thickBot="1">
      <c r="A71" s="220"/>
      <c r="B71" s="8" t="s">
        <v>1</v>
      </c>
      <c r="C71" s="237" t="str">
        <f t="shared" ref="C71" si="89">C46</f>
        <v>EO</v>
      </c>
      <c r="D71" s="8" t="s">
        <v>3</v>
      </c>
      <c r="E71" s="17" t="s">
        <v>5</v>
      </c>
      <c r="F71" s="8" t="s">
        <v>6</v>
      </c>
      <c r="G71" s="119"/>
      <c r="H71" s="17" t="s">
        <v>4</v>
      </c>
      <c r="I71" s="8" t="s">
        <v>3</v>
      </c>
      <c r="J71" s="17" t="s">
        <v>5</v>
      </c>
      <c r="K71" s="8" t="s">
        <v>6</v>
      </c>
      <c r="L71" s="223">
        <f>L66</f>
        <v>0</v>
      </c>
      <c r="M71" s="17" t="s">
        <v>4</v>
      </c>
      <c r="N71" s="8" t="s">
        <v>3</v>
      </c>
      <c r="O71" s="17" t="s">
        <v>5</v>
      </c>
      <c r="P71" s="8" t="s">
        <v>6</v>
      </c>
      <c r="Q71" s="232">
        <f>SUM(Q68:Q70)</f>
        <v>0</v>
      </c>
    </row>
    <row r="72" spans="1:17" ht="15.75" hidden="1" thickBot="1">
      <c r="A72" s="221"/>
      <c r="B72" s="2">
        <v>6500</v>
      </c>
      <c r="C72" s="236"/>
      <c r="D72" s="3"/>
      <c r="E72" s="25"/>
      <c r="F72" s="3"/>
      <c r="G72" s="228">
        <f>G67</f>
        <v>0</v>
      </c>
      <c r="H72" s="25"/>
      <c r="I72" s="3"/>
      <c r="J72" s="25"/>
      <c r="K72" s="3"/>
      <c r="L72" s="233"/>
      <c r="M72" s="25"/>
      <c r="N72" s="3"/>
      <c r="O72" s="25"/>
      <c r="P72" s="3"/>
      <c r="Q72" s="228"/>
    </row>
    <row r="73" spans="1:17" ht="15.75" hidden="1" thickBot="1">
      <c r="A73" s="28" t="s">
        <v>68</v>
      </c>
      <c r="B73" s="14"/>
      <c r="C73" s="237">
        <f>C68</f>
        <v>0</v>
      </c>
      <c r="D73" s="248">
        <f t="shared" ref="D73:F73" si="90">D68</f>
        <v>0</v>
      </c>
      <c r="E73" s="237">
        <f t="shared" si="90"/>
        <v>0</v>
      </c>
      <c r="F73" s="248">
        <f t="shared" si="90"/>
        <v>0</v>
      </c>
      <c r="G73" s="19">
        <f>G68</f>
        <v>0</v>
      </c>
      <c r="H73" s="147">
        <v>0</v>
      </c>
      <c r="I73" s="148">
        <v>0</v>
      </c>
      <c r="J73" s="147">
        <v>0</v>
      </c>
      <c r="K73" s="148">
        <v>0</v>
      </c>
      <c r="L73" s="234">
        <f>SUM(H73:K73)</f>
        <v>0</v>
      </c>
      <c r="M73" s="250">
        <f>H73*C73</f>
        <v>0</v>
      </c>
      <c r="N73" s="251">
        <f t="shared" ref="N73:N75" si="91">I73*D73</f>
        <v>0</v>
      </c>
      <c r="O73" s="250">
        <f t="shared" ref="O73:O75" si="92">J73*E73</f>
        <v>0</v>
      </c>
      <c r="P73" s="251">
        <f t="shared" ref="P73:P75" si="93">K73*F73</f>
        <v>0</v>
      </c>
      <c r="Q73" s="241">
        <f>SUM(M73:P73)</f>
        <v>0</v>
      </c>
    </row>
    <row r="74" spans="1:17" ht="15.75" hidden="1" thickBot="1">
      <c r="A74" s="55" t="s">
        <v>69</v>
      </c>
      <c r="B74" s="222"/>
      <c r="C74" s="237">
        <f t="shared" ref="C74:G74" si="94">C69</f>
        <v>0</v>
      </c>
      <c r="D74" s="248">
        <f t="shared" si="94"/>
        <v>0</v>
      </c>
      <c r="E74" s="237">
        <f t="shared" si="94"/>
        <v>0</v>
      </c>
      <c r="F74" s="248">
        <f t="shared" si="94"/>
        <v>0</v>
      </c>
      <c r="G74" s="53">
        <f t="shared" si="94"/>
        <v>0</v>
      </c>
      <c r="H74" s="147">
        <v>0</v>
      </c>
      <c r="I74" s="148">
        <v>0</v>
      </c>
      <c r="J74" s="147">
        <v>0</v>
      </c>
      <c r="K74" s="148">
        <v>0</v>
      </c>
      <c r="L74" s="235"/>
      <c r="M74" s="250">
        <f t="shared" ref="M74:M75" si="95">H74*C74</f>
        <v>0</v>
      </c>
      <c r="N74" s="251">
        <f t="shared" si="91"/>
        <v>0</v>
      </c>
      <c r="O74" s="250">
        <f t="shared" si="92"/>
        <v>0</v>
      </c>
      <c r="P74" s="251">
        <f t="shared" si="93"/>
        <v>0</v>
      </c>
      <c r="Q74" s="241">
        <f t="shared" ref="Q74:Q75" si="96">SUM(M74:P74)</f>
        <v>0</v>
      </c>
    </row>
    <row r="75" spans="1:17" ht="15.75" hidden="1" thickBot="1">
      <c r="A75" s="55" t="s">
        <v>70</v>
      </c>
      <c r="B75" s="222"/>
      <c r="C75" s="237">
        <f t="shared" ref="C75:G75" si="97">C70</f>
        <v>0</v>
      </c>
      <c r="D75" s="248">
        <f t="shared" si="97"/>
        <v>0</v>
      </c>
      <c r="E75" s="237">
        <f t="shared" si="97"/>
        <v>0</v>
      </c>
      <c r="F75" s="248">
        <f t="shared" si="97"/>
        <v>0</v>
      </c>
      <c r="G75" s="53">
        <f t="shared" si="97"/>
        <v>0</v>
      </c>
      <c r="H75" s="147">
        <v>0</v>
      </c>
      <c r="I75" s="148">
        <v>0</v>
      </c>
      <c r="J75" s="147">
        <v>0</v>
      </c>
      <c r="K75" s="148">
        <v>0</v>
      </c>
      <c r="L75" s="235"/>
      <c r="M75" s="250">
        <f t="shared" si="95"/>
        <v>0</v>
      </c>
      <c r="N75" s="251">
        <f t="shared" si="91"/>
        <v>0</v>
      </c>
      <c r="O75" s="250">
        <f t="shared" si="92"/>
        <v>0</v>
      </c>
      <c r="P75" s="251">
        <f t="shared" si="93"/>
        <v>0</v>
      </c>
      <c r="Q75" s="241">
        <f t="shared" si="96"/>
        <v>0</v>
      </c>
    </row>
    <row r="76" spans="1:17" ht="15.75" hidden="1" thickBot="1">
      <c r="A76" s="220"/>
      <c r="B76" s="8" t="s">
        <v>1</v>
      </c>
      <c r="C76" s="237" t="str">
        <f t="shared" ref="C76" si="98">C51</f>
        <v>EO</v>
      </c>
      <c r="D76" s="8" t="s">
        <v>3</v>
      </c>
      <c r="E76" s="17" t="s">
        <v>5</v>
      </c>
      <c r="F76" s="8" t="s">
        <v>6</v>
      </c>
      <c r="G76" s="119"/>
      <c r="H76" s="17" t="s">
        <v>4</v>
      </c>
      <c r="I76" s="8" t="s">
        <v>3</v>
      </c>
      <c r="J76" s="17" t="s">
        <v>5</v>
      </c>
      <c r="K76" s="8" t="s">
        <v>6</v>
      </c>
      <c r="L76" s="223">
        <f>L71</f>
        <v>0</v>
      </c>
      <c r="M76" s="17" t="s">
        <v>4</v>
      </c>
      <c r="N76" s="8" t="s">
        <v>3</v>
      </c>
      <c r="O76" s="17" t="s">
        <v>5</v>
      </c>
      <c r="P76" s="8" t="s">
        <v>6</v>
      </c>
      <c r="Q76" s="232">
        <f>SUM(Q73:Q75)</f>
        <v>0</v>
      </c>
    </row>
    <row r="77" spans="1:17" ht="15.75" hidden="1" thickBot="1">
      <c r="A77" s="221"/>
      <c r="B77" s="2">
        <v>7000</v>
      </c>
      <c r="C77" s="236"/>
      <c r="D77" s="3"/>
      <c r="E77" s="25"/>
      <c r="F77" s="3"/>
      <c r="G77" s="228">
        <f>G72</f>
        <v>0</v>
      </c>
      <c r="H77" s="25"/>
      <c r="I77" s="3"/>
      <c r="J77" s="25"/>
      <c r="K77" s="3"/>
      <c r="L77" s="233"/>
      <c r="M77" s="25"/>
      <c r="N77" s="3"/>
      <c r="O77" s="25"/>
      <c r="P77" s="3"/>
      <c r="Q77" s="228"/>
    </row>
    <row r="78" spans="1:17" ht="15.75" hidden="1" thickBot="1">
      <c r="A78" s="28" t="s">
        <v>68</v>
      </c>
      <c r="B78" s="14"/>
      <c r="C78" s="237">
        <f>C73</f>
        <v>0</v>
      </c>
      <c r="D78" s="248">
        <f t="shared" ref="D78:F78" si="99">D73</f>
        <v>0</v>
      </c>
      <c r="E78" s="237">
        <f t="shared" si="99"/>
        <v>0</v>
      </c>
      <c r="F78" s="248">
        <f t="shared" si="99"/>
        <v>0</v>
      </c>
      <c r="G78" s="19">
        <f>G73</f>
        <v>0</v>
      </c>
      <c r="H78" s="147">
        <v>0</v>
      </c>
      <c r="I78" s="148">
        <v>0</v>
      </c>
      <c r="J78" s="147">
        <v>0</v>
      </c>
      <c r="K78" s="148">
        <v>0</v>
      </c>
      <c r="L78" s="234">
        <f>SUM(H78:K78)</f>
        <v>0</v>
      </c>
      <c r="M78" s="250">
        <f>H78*C78</f>
        <v>0</v>
      </c>
      <c r="N78" s="251">
        <f t="shared" ref="N78:N80" si="100">I78*D78</f>
        <v>0</v>
      </c>
      <c r="O78" s="250">
        <f t="shared" ref="O78:O80" si="101">J78*E78</f>
        <v>0</v>
      </c>
      <c r="P78" s="251">
        <f t="shared" ref="P78:P80" si="102">K78*F78</f>
        <v>0</v>
      </c>
      <c r="Q78" s="241">
        <f>SUM(M78:P78)</f>
        <v>0</v>
      </c>
    </row>
    <row r="79" spans="1:17" ht="15.75" hidden="1" thickBot="1">
      <c r="A79" s="55" t="s">
        <v>69</v>
      </c>
      <c r="B79" s="222"/>
      <c r="C79" s="237">
        <f t="shared" ref="C79:G79" si="103">C74</f>
        <v>0</v>
      </c>
      <c r="D79" s="248">
        <f t="shared" si="103"/>
        <v>0</v>
      </c>
      <c r="E79" s="237">
        <f t="shared" si="103"/>
        <v>0</v>
      </c>
      <c r="F79" s="248">
        <f t="shared" si="103"/>
        <v>0</v>
      </c>
      <c r="G79" s="53">
        <f t="shared" si="103"/>
        <v>0</v>
      </c>
      <c r="H79" s="147">
        <v>0</v>
      </c>
      <c r="I79" s="148">
        <v>0</v>
      </c>
      <c r="J79" s="147">
        <v>0</v>
      </c>
      <c r="K79" s="148">
        <v>0</v>
      </c>
      <c r="L79" s="235"/>
      <c r="M79" s="250">
        <f t="shared" ref="M79:M80" si="104">H79*C79</f>
        <v>0</v>
      </c>
      <c r="N79" s="251">
        <f t="shared" si="100"/>
        <v>0</v>
      </c>
      <c r="O79" s="250">
        <f t="shared" si="101"/>
        <v>0</v>
      </c>
      <c r="P79" s="251">
        <f t="shared" si="102"/>
        <v>0</v>
      </c>
      <c r="Q79" s="241">
        <f t="shared" ref="Q79:Q80" si="105">SUM(M79:P79)</f>
        <v>0</v>
      </c>
    </row>
    <row r="80" spans="1:17" ht="15.75" hidden="1" thickBot="1">
      <c r="A80" s="55" t="s">
        <v>70</v>
      </c>
      <c r="B80" s="222"/>
      <c r="C80" s="237">
        <f t="shared" ref="C80:G80" si="106">C75</f>
        <v>0</v>
      </c>
      <c r="D80" s="248">
        <f t="shared" si="106"/>
        <v>0</v>
      </c>
      <c r="E80" s="237">
        <f t="shared" si="106"/>
        <v>0</v>
      </c>
      <c r="F80" s="248">
        <f t="shared" si="106"/>
        <v>0</v>
      </c>
      <c r="G80" s="53">
        <f t="shared" si="106"/>
        <v>0</v>
      </c>
      <c r="H80" s="147">
        <v>0</v>
      </c>
      <c r="I80" s="148">
        <v>0</v>
      </c>
      <c r="J80" s="147">
        <v>0</v>
      </c>
      <c r="K80" s="148">
        <v>0</v>
      </c>
      <c r="L80" s="235"/>
      <c r="M80" s="250">
        <f t="shared" si="104"/>
        <v>0</v>
      </c>
      <c r="N80" s="251">
        <f t="shared" si="100"/>
        <v>0</v>
      </c>
      <c r="O80" s="250">
        <f t="shared" si="101"/>
        <v>0</v>
      </c>
      <c r="P80" s="251">
        <f t="shared" si="102"/>
        <v>0</v>
      </c>
      <c r="Q80" s="241">
        <f t="shared" si="105"/>
        <v>0</v>
      </c>
    </row>
    <row r="81" spans="1:17" ht="15.75" hidden="1" thickBot="1">
      <c r="A81" s="220"/>
      <c r="B81" s="8" t="s">
        <v>1</v>
      </c>
      <c r="C81" s="237" t="str">
        <f t="shared" ref="C81" si="107">C56</f>
        <v>EO</v>
      </c>
      <c r="D81" s="8" t="s">
        <v>3</v>
      </c>
      <c r="E81" s="17" t="s">
        <v>5</v>
      </c>
      <c r="F81" s="8" t="s">
        <v>6</v>
      </c>
      <c r="G81" s="119"/>
      <c r="H81" s="17" t="s">
        <v>4</v>
      </c>
      <c r="I81" s="8" t="s">
        <v>3</v>
      </c>
      <c r="J81" s="17" t="s">
        <v>5</v>
      </c>
      <c r="K81" s="8" t="s">
        <v>6</v>
      </c>
      <c r="L81" s="223">
        <f>L76</f>
        <v>0</v>
      </c>
      <c r="M81" s="17" t="s">
        <v>4</v>
      </c>
      <c r="N81" s="8" t="s">
        <v>3</v>
      </c>
      <c r="O81" s="17" t="s">
        <v>5</v>
      </c>
      <c r="P81" s="8" t="s">
        <v>6</v>
      </c>
      <c r="Q81" s="232">
        <f>SUM(Q78:Q80)</f>
        <v>0</v>
      </c>
    </row>
    <row r="82" spans="1:17" ht="15.75" hidden="1" thickBot="1">
      <c r="A82" s="221"/>
      <c r="B82" s="2">
        <v>7500</v>
      </c>
      <c r="C82" s="236"/>
      <c r="D82" s="3"/>
      <c r="E82" s="25"/>
      <c r="F82" s="3"/>
      <c r="G82" s="228">
        <f>G77</f>
        <v>0</v>
      </c>
      <c r="H82" s="25"/>
      <c r="I82" s="3"/>
      <c r="J82" s="25"/>
      <c r="K82" s="3"/>
      <c r="L82" s="233"/>
      <c r="M82" s="25"/>
      <c r="N82" s="3"/>
      <c r="O82" s="25"/>
      <c r="P82" s="3"/>
      <c r="Q82" s="228"/>
    </row>
    <row r="83" spans="1:17" ht="15.75" hidden="1" thickBot="1">
      <c r="A83" s="28" t="s">
        <v>68</v>
      </c>
      <c r="B83" s="14"/>
      <c r="C83" s="237">
        <f>C78</f>
        <v>0</v>
      </c>
      <c r="D83" s="248">
        <f t="shared" ref="D83:F83" si="108">D78</f>
        <v>0</v>
      </c>
      <c r="E83" s="237">
        <f t="shared" si="108"/>
        <v>0</v>
      </c>
      <c r="F83" s="248">
        <f t="shared" si="108"/>
        <v>0</v>
      </c>
      <c r="G83" s="19">
        <f>G78</f>
        <v>0</v>
      </c>
      <c r="H83" s="147">
        <v>0</v>
      </c>
      <c r="I83" s="148">
        <v>0</v>
      </c>
      <c r="J83" s="147">
        <v>0</v>
      </c>
      <c r="K83" s="148">
        <v>0</v>
      </c>
      <c r="L83" s="234">
        <f>SUM(H83:K83)</f>
        <v>0</v>
      </c>
      <c r="M83" s="250">
        <f>H83*C83</f>
        <v>0</v>
      </c>
      <c r="N83" s="251">
        <f t="shared" ref="N83:N85" si="109">I83*D83</f>
        <v>0</v>
      </c>
      <c r="O83" s="250">
        <f t="shared" ref="O83:O85" si="110">J83*E83</f>
        <v>0</v>
      </c>
      <c r="P83" s="251">
        <f t="shared" ref="P83:P85" si="111">K83*F83</f>
        <v>0</v>
      </c>
      <c r="Q83" s="241">
        <f>SUM(M83:P83)</f>
        <v>0</v>
      </c>
    </row>
    <row r="84" spans="1:17" ht="15.75" hidden="1" thickBot="1">
      <c r="A84" s="55" t="s">
        <v>69</v>
      </c>
      <c r="B84" s="222"/>
      <c r="C84" s="237">
        <f t="shared" ref="C84:G84" si="112">C79</f>
        <v>0</v>
      </c>
      <c r="D84" s="248">
        <f t="shared" si="112"/>
        <v>0</v>
      </c>
      <c r="E84" s="237">
        <f t="shared" si="112"/>
        <v>0</v>
      </c>
      <c r="F84" s="248">
        <f t="shared" si="112"/>
        <v>0</v>
      </c>
      <c r="G84" s="53">
        <f t="shared" si="112"/>
        <v>0</v>
      </c>
      <c r="H84" s="147">
        <v>0</v>
      </c>
      <c r="I84" s="148">
        <v>0</v>
      </c>
      <c r="J84" s="147">
        <v>0</v>
      </c>
      <c r="K84" s="148">
        <v>0</v>
      </c>
      <c r="L84" s="235"/>
      <c r="M84" s="250">
        <f t="shared" ref="M84:M85" si="113">H84*C84</f>
        <v>0</v>
      </c>
      <c r="N84" s="251">
        <f t="shared" si="109"/>
        <v>0</v>
      </c>
      <c r="O84" s="250">
        <f t="shared" si="110"/>
        <v>0</v>
      </c>
      <c r="P84" s="251">
        <f t="shared" si="111"/>
        <v>0</v>
      </c>
      <c r="Q84" s="241">
        <f t="shared" ref="Q84:Q85" si="114">SUM(M84:P84)</f>
        <v>0</v>
      </c>
    </row>
    <row r="85" spans="1:17" ht="15.75" hidden="1" thickBot="1">
      <c r="A85" s="55" t="s">
        <v>70</v>
      </c>
      <c r="B85" s="222"/>
      <c r="C85" s="237">
        <f t="shared" ref="C85:G85" si="115">C80</f>
        <v>0</v>
      </c>
      <c r="D85" s="248">
        <f t="shared" si="115"/>
        <v>0</v>
      </c>
      <c r="E85" s="237">
        <f t="shared" si="115"/>
        <v>0</v>
      </c>
      <c r="F85" s="248">
        <f t="shared" si="115"/>
        <v>0</v>
      </c>
      <c r="G85" s="53">
        <f t="shared" si="115"/>
        <v>0</v>
      </c>
      <c r="H85" s="147">
        <v>0</v>
      </c>
      <c r="I85" s="148">
        <v>0</v>
      </c>
      <c r="J85" s="147">
        <v>0</v>
      </c>
      <c r="K85" s="148">
        <v>0</v>
      </c>
      <c r="L85" s="235"/>
      <c r="M85" s="250">
        <f t="shared" si="113"/>
        <v>0</v>
      </c>
      <c r="N85" s="251">
        <f t="shared" si="109"/>
        <v>0</v>
      </c>
      <c r="O85" s="250">
        <f t="shared" si="110"/>
        <v>0</v>
      </c>
      <c r="P85" s="251">
        <f t="shared" si="111"/>
        <v>0</v>
      </c>
      <c r="Q85" s="241">
        <f t="shared" si="114"/>
        <v>0</v>
      </c>
    </row>
    <row r="86" spans="1:17" ht="15.75" hidden="1" thickBot="1">
      <c r="A86" s="220"/>
      <c r="B86" s="8" t="s">
        <v>1</v>
      </c>
      <c r="C86" s="237" t="str">
        <f t="shared" ref="C86" si="116">C61</f>
        <v>EO</v>
      </c>
      <c r="D86" s="8" t="s">
        <v>3</v>
      </c>
      <c r="E86" s="17" t="s">
        <v>5</v>
      </c>
      <c r="F86" s="8" t="s">
        <v>6</v>
      </c>
      <c r="G86" s="119"/>
      <c r="H86" s="17" t="s">
        <v>4</v>
      </c>
      <c r="I86" s="8" t="s">
        <v>3</v>
      </c>
      <c r="J86" s="17" t="s">
        <v>5</v>
      </c>
      <c r="K86" s="8" t="s">
        <v>6</v>
      </c>
      <c r="L86" s="223">
        <f>L81</f>
        <v>0</v>
      </c>
      <c r="M86" s="17" t="s">
        <v>4</v>
      </c>
      <c r="N86" s="8" t="s">
        <v>3</v>
      </c>
      <c r="O86" s="17" t="s">
        <v>5</v>
      </c>
      <c r="P86" s="8" t="s">
        <v>6</v>
      </c>
      <c r="Q86" s="232">
        <f>SUM(Q83:Q85)</f>
        <v>0</v>
      </c>
    </row>
    <row r="87" spans="1:17" ht="15.75" hidden="1" thickBot="1">
      <c r="A87" s="221"/>
      <c r="B87" s="2">
        <v>8000</v>
      </c>
      <c r="C87" s="236"/>
      <c r="D87" s="3"/>
      <c r="E87" s="25"/>
      <c r="F87" s="3"/>
      <c r="G87" s="228">
        <f>G82</f>
        <v>0</v>
      </c>
      <c r="H87" s="25"/>
      <c r="I87" s="3"/>
      <c r="J87" s="25"/>
      <c r="K87" s="3"/>
      <c r="L87" s="233"/>
      <c r="M87" s="25"/>
      <c r="N87" s="3"/>
      <c r="O87" s="25"/>
      <c r="P87" s="3"/>
      <c r="Q87" s="228"/>
    </row>
    <row r="88" spans="1:17" ht="15.75" hidden="1" thickBot="1">
      <c r="A88" s="28" t="s">
        <v>68</v>
      </c>
      <c r="B88" s="14"/>
      <c r="C88" s="237">
        <f>C83</f>
        <v>0</v>
      </c>
      <c r="D88" s="248">
        <f t="shared" ref="D88:F88" si="117">D83</f>
        <v>0</v>
      </c>
      <c r="E88" s="237">
        <f t="shared" si="117"/>
        <v>0</v>
      </c>
      <c r="F88" s="248">
        <f t="shared" si="117"/>
        <v>0</v>
      </c>
      <c r="G88" s="19">
        <f>G83</f>
        <v>0</v>
      </c>
      <c r="H88" s="147">
        <v>0</v>
      </c>
      <c r="I88" s="148">
        <v>0</v>
      </c>
      <c r="J88" s="147">
        <v>0</v>
      </c>
      <c r="K88" s="148">
        <v>0</v>
      </c>
      <c r="L88" s="234">
        <f>SUM(H88:K88)</f>
        <v>0</v>
      </c>
      <c r="M88" s="250">
        <f>H88*C88</f>
        <v>0</v>
      </c>
      <c r="N88" s="251">
        <f t="shared" ref="N88:N90" si="118">I88*D88</f>
        <v>0</v>
      </c>
      <c r="O88" s="250">
        <f t="shared" ref="O88:O90" si="119">J88*E88</f>
        <v>0</v>
      </c>
      <c r="P88" s="251">
        <f t="shared" ref="P88:P90" si="120">K88*F88</f>
        <v>0</v>
      </c>
      <c r="Q88" s="241">
        <f>SUM(M88:P88)</f>
        <v>0</v>
      </c>
    </row>
    <row r="89" spans="1:17" ht="15.75" hidden="1" thickBot="1">
      <c r="A89" s="55" t="s">
        <v>69</v>
      </c>
      <c r="B89" s="222"/>
      <c r="C89" s="237">
        <f t="shared" ref="C89:G89" si="121">C84</f>
        <v>0</v>
      </c>
      <c r="D89" s="248">
        <f t="shared" si="121"/>
        <v>0</v>
      </c>
      <c r="E89" s="237">
        <f t="shared" si="121"/>
        <v>0</v>
      </c>
      <c r="F89" s="248">
        <f t="shared" si="121"/>
        <v>0</v>
      </c>
      <c r="G89" s="53">
        <f t="shared" si="121"/>
        <v>0</v>
      </c>
      <c r="H89" s="147">
        <v>0</v>
      </c>
      <c r="I89" s="148">
        <v>0</v>
      </c>
      <c r="J89" s="147">
        <v>0</v>
      </c>
      <c r="K89" s="148">
        <v>0</v>
      </c>
      <c r="L89" s="235"/>
      <c r="M89" s="250">
        <f t="shared" ref="M89:M90" si="122">H89*C89</f>
        <v>0</v>
      </c>
      <c r="N89" s="251">
        <f t="shared" si="118"/>
        <v>0</v>
      </c>
      <c r="O89" s="250">
        <f t="shared" si="119"/>
        <v>0</v>
      </c>
      <c r="P89" s="251">
        <f t="shared" si="120"/>
        <v>0</v>
      </c>
      <c r="Q89" s="241">
        <f t="shared" ref="Q89:Q90" si="123">SUM(M89:P89)</f>
        <v>0</v>
      </c>
    </row>
    <row r="90" spans="1:17" ht="15.75" hidden="1" thickBot="1">
      <c r="A90" s="55" t="s">
        <v>70</v>
      </c>
      <c r="B90" s="222"/>
      <c r="C90" s="237">
        <f t="shared" ref="C90:G90" si="124">C85</f>
        <v>0</v>
      </c>
      <c r="D90" s="248">
        <f t="shared" si="124"/>
        <v>0</v>
      </c>
      <c r="E90" s="237">
        <f t="shared" si="124"/>
        <v>0</v>
      </c>
      <c r="F90" s="248">
        <f t="shared" si="124"/>
        <v>0</v>
      </c>
      <c r="G90" s="53">
        <f t="shared" si="124"/>
        <v>0</v>
      </c>
      <c r="H90" s="147">
        <v>0</v>
      </c>
      <c r="I90" s="148">
        <v>0</v>
      </c>
      <c r="J90" s="147">
        <v>0</v>
      </c>
      <c r="K90" s="148">
        <v>0</v>
      </c>
      <c r="L90" s="235"/>
      <c r="M90" s="250">
        <f t="shared" si="122"/>
        <v>0</v>
      </c>
      <c r="N90" s="251">
        <f t="shared" si="118"/>
        <v>0</v>
      </c>
      <c r="O90" s="250">
        <f t="shared" si="119"/>
        <v>0</v>
      </c>
      <c r="P90" s="251">
        <f t="shared" si="120"/>
        <v>0</v>
      </c>
      <c r="Q90" s="241">
        <f t="shared" si="123"/>
        <v>0</v>
      </c>
    </row>
    <row r="91" spans="1:17" ht="15.75" hidden="1" thickBot="1">
      <c r="A91" s="220"/>
      <c r="B91" s="8" t="s">
        <v>1</v>
      </c>
      <c r="C91" s="237" t="str">
        <f t="shared" ref="C91" si="125">C66</f>
        <v>EO</v>
      </c>
      <c r="D91" s="8" t="s">
        <v>3</v>
      </c>
      <c r="E91" s="17" t="s">
        <v>5</v>
      </c>
      <c r="F91" s="8" t="s">
        <v>6</v>
      </c>
      <c r="G91" s="119"/>
      <c r="H91" s="17" t="s">
        <v>4</v>
      </c>
      <c r="I91" s="8" t="s">
        <v>3</v>
      </c>
      <c r="J91" s="17" t="s">
        <v>5</v>
      </c>
      <c r="K91" s="8" t="s">
        <v>6</v>
      </c>
      <c r="L91" s="223">
        <f>L86</f>
        <v>0</v>
      </c>
      <c r="M91" s="17" t="s">
        <v>4</v>
      </c>
      <c r="N91" s="8" t="s">
        <v>3</v>
      </c>
      <c r="O91" s="17" t="s">
        <v>5</v>
      </c>
      <c r="P91" s="8" t="s">
        <v>6</v>
      </c>
      <c r="Q91" s="232">
        <f>SUM(Q88:Q90)</f>
        <v>0</v>
      </c>
    </row>
    <row r="92" spans="1:17" ht="15.75" hidden="1" thickBot="1">
      <c r="A92" s="221"/>
      <c r="B92" s="2">
        <v>8500</v>
      </c>
      <c r="C92" s="236"/>
      <c r="D92" s="3"/>
      <c r="E92" s="25"/>
      <c r="F92" s="3"/>
      <c r="G92" s="228">
        <f>G87</f>
        <v>0</v>
      </c>
      <c r="H92" s="25"/>
      <c r="I92" s="3"/>
      <c r="J92" s="25"/>
      <c r="K92" s="3"/>
      <c r="L92" s="233"/>
      <c r="M92" s="25"/>
      <c r="N92" s="3"/>
      <c r="O92" s="25"/>
      <c r="P92" s="3"/>
      <c r="Q92" s="228"/>
    </row>
    <row r="93" spans="1:17" ht="15.75" hidden="1" thickBot="1">
      <c r="A93" s="28" t="s">
        <v>68</v>
      </c>
      <c r="B93" s="14"/>
      <c r="C93" s="237">
        <f>C88</f>
        <v>0</v>
      </c>
      <c r="D93" s="248">
        <f t="shared" ref="D93:F93" si="126">D88</f>
        <v>0</v>
      </c>
      <c r="E93" s="237">
        <f t="shared" si="126"/>
        <v>0</v>
      </c>
      <c r="F93" s="248">
        <f t="shared" si="126"/>
        <v>0</v>
      </c>
      <c r="G93" s="19">
        <f>G88</f>
        <v>0</v>
      </c>
      <c r="H93" s="147">
        <v>0</v>
      </c>
      <c r="I93" s="148">
        <v>0</v>
      </c>
      <c r="J93" s="147">
        <v>0</v>
      </c>
      <c r="K93" s="148">
        <v>0</v>
      </c>
      <c r="L93" s="234">
        <f>SUM(H93:K93)</f>
        <v>0</v>
      </c>
      <c r="M93" s="250">
        <f>H93*C93</f>
        <v>0</v>
      </c>
      <c r="N93" s="251">
        <f t="shared" ref="N93:N95" si="127">I93*D93</f>
        <v>0</v>
      </c>
      <c r="O93" s="250">
        <f t="shared" ref="O93:O95" si="128">J93*E93</f>
        <v>0</v>
      </c>
      <c r="P93" s="252">
        <f t="shared" ref="P93:P95" si="129">K93*F93</f>
        <v>0</v>
      </c>
      <c r="Q93" s="241">
        <f>SUM(M93:P93)</f>
        <v>0</v>
      </c>
    </row>
    <row r="94" spans="1:17" ht="15.75" hidden="1" thickBot="1">
      <c r="A94" s="55" t="s">
        <v>69</v>
      </c>
      <c r="B94" s="222"/>
      <c r="C94" s="237">
        <f t="shared" ref="C94:G94" si="130">C89</f>
        <v>0</v>
      </c>
      <c r="D94" s="248">
        <f t="shared" si="130"/>
        <v>0</v>
      </c>
      <c r="E94" s="237">
        <f t="shared" si="130"/>
        <v>0</v>
      </c>
      <c r="F94" s="248">
        <f t="shared" si="130"/>
        <v>0</v>
      </c>
      <c r="G94" s="53">
        <f t="shared" si="130"/>
        <v>0</v>
      </c>
      <c r="H94" s="147">
        <v>0</v>
      </c>
      <c r="I94" s="148">
        <v>0</v>
      </c>
      <c r="J94" s="147">
        <v>0</v>
      </c>
      <c r="K94" s="148">
        <v>0</v>
      </c>
      <c r="L94" s="235"/>
      <c r="M94" s="250">
        <f t="shared" ref="M94:M95" si="131">H94*C94</f>
        <v>0</v>
      </c>
      <c r="N94" s="251">
        <f t="shared" si="127"/>
        <v>0</v>
      </c>
      <c r="O94" s="250">
        <f t="shared" si="128"/>
        <v>0</v>
      </c>
      <c r="P94" s="252">
        <f t="shared" si="129"/>
        <v>0</v>
      </c>
      <c r="Q94" s="241">
        <f t="shared" ref="Q94:Q95" si="132">SUM(M94:P94)</f>
        <v>0</v>
      </c>
    </row>
    <row r="95" spans="1:17" ht="15.75" hidden="1" thickBot="1">
      <c r="A95" s="55" t="s">
        <v>70</v>
      </c>
      <c r="B95" s="222"/>
      <c r="C95" s="237">
        <f t="shared" ref="C95:G95" si="133">C90</f>
        <v>0</v>
      </c>
      <c r="D95" s="248">
        <f t="shared" si="133"/>
        <v>0</v>
      </c>
      <c r="E95" s="237">
        <f t="shared" si="133"/>
        <v>0</v>
      </c>
      <c r="F95" s="248">
        <f t="shared" si="133"/>
        <v>0</v>
      </c>
      <c r="G95" s="53">
        <f t="shared" si="133"/>
        <v>0</v>
      </c>
      <c r="H95" s="147">
        <v>0</v>
      </c>
      <c r="I95" s="148">
        <v>0</v>
      </c>
      <c r="J95" s="147">
        <v>0</v>
      </c>
      <c r="K95" s="148">
        <v>0</v>
      </c>
      <c r="L95" s="235"/>
      <c r="M95" s="250">
        <f t="shared" si="131"/>
        <v>0</v>
      </c>
      <c r="N95" s="251">
        <f t="shared" si="127"/>
        <v>0</v>
      </c>
      <c r="O95" s="250">
        <f t="shared" si="128"/>
        <v>0</v>
      </c>
      <c r="P95" s="252">
        <f t="shared" si="129"/>
        <v>0</v>
      </c>
      <c r="Q95" s="241">
        <f t="shared" si="132"/>
        <v>0</v>
      </c>
    </row>
    <row r="96" spans="1:17" ht="15.75" hidden="1" thickBot="1">
      <c r="A96" s="220"/>
      <c r="B96" s="8" t="s">
        <v>1</v>
      </c>
      <c r="C96" s="237" t="str">
        <f t="shared" ref="C96" si="134">C71</f>
        <v>EO</v>
      </c>
      <c r="D96" s="8" t="s">
        <v>3</v>
      </c>
      <c r="E96" s="17" t="s">
        <v>5</v>
      </c>
      <c r="F96" s="8" t="s">
        <v>6</v>
      </c>
      <c r="G96" s="119"/>
      <c r="H96" s="17" t="s">
        <v>4</v>
      </c>
      <c r="I96" s="8" t="s">
        <v>3</v>
      </c>
      <c r="J96" s="17" t="s">
        <v>5</v>
      </c>
      <c r="K96" s="8" t="s">
        <v>6</v>
      </c>
      <c r="L96" s="223">
        <f>L91</f>
        <v>0</v>
      </c>
      <c r="M96" s="17" t="s">
        <v>4</v>
      </c>
      <c r="N96" s="8" t="s">
        <v>3</v>
      </c>
      <c r="O96" s="17" t="s">
        <v>5</v>
      </c>
      <c r="P96" s="8" t="s">
        <v>6</v>
      </c>
      <c r="Q96" s="232">
        <f>SUM(Q93:Q95)</f>
        <v>0</v>
      </c>
    </row>
    <row r="97" spans="1:17" ht="15.75" hidden="1" thickBot="1">
      <c r="A97" s="221"/>
      <c r="B97" s="2">
        <v>9000</v>
      </c>
      <c r="C97" s="236"/>
      <c r="D97" s="3"/>
      <c r="E97" s="25"/>
      <c r="F97" s="3"/>
      <c r="G97" s="228">
        <f>G92</f>
        <v>0</v>
      </c>
      <c r="H97" s="25"/>
      <c r="I97" s="3"/>
      <c r="J97" s="25"/>
      <c r="K97" s="3"/>
      <c r="L97" s="233"/>
      <c r="M97" s="25"/>
      <c r="N97" s="3"/>
      <c r="O97" s="25"/>
      <c r="P97" s="3"/>
      <c r="Q97" s="228"/>
    </row>
    <row r="98" spans="1:17" ht="15.75" hidden="1" thickBot="1">
      <c r="A98" s="28" t="s">
        <v>68</v>
      </c>
      <c r="B98" s="14"/>
      <c r="C98" s="237">
        <f>C93</f>
        <v>0</v>
      </c>
      <c r="D98" s="248">
        <f t="shared" ref="D98:F98" si="135">D93</f>
        <v>0</v>
      </c>
      <c r="E98" s="237">
        <f t="shared" si="135"/>
        <v>0</v>
      </c>
      <c r="F98" s="248">
        <f t="shared" si="135"/>
        <v>0</v>
      </c>
      <c r="G98" s="19">
        <f>G93</f>
        <v>0</v>
      </c>
      <c r="H98" s="147">
        <v>0</v>
      </c>
      <c r="I98" s="148">
        <v>0</v>
      </c>
      <c r="J98" s="147">
        <v>0</v>
      </c>
      <c r="K98" s="148">
        <v>0</v>
      </c>
      <c r="L98" s="234">
        <f>SUM(H98:K98)</f>
        <v>0</v>
      </c>
      <c r="M98" s="250">
        <f>H98*C98</f>
        <v>0</v>
      </c>
      <c r="N98" s="251">
        <f t="shared" ref="N98:N100" si="136">I98*D98</f>
        <v>0</v>
      </c>
      <c r="O98" s="250">
        <f t="shared" ref="O98:O100" si="137">J98*E98</f>
        <v>0</v>
      </c>
      <c r="P98" s="251">
        <f t="shared" ref="P98:P100" si="138">K98*F98</f>
        <v>0</v>
      </c>
      <c r="Q98" s="241">
        <f>SUM(M98:P98)</f>
        <v>0</v>
      </c>
    </row>
    <row r="99" spans="1:17" ht="15.75" hidden="1" thickBot="1">
      <c r="A99" s="55" t="s">
        <v>69</v>
      </c>
      <c r="B99" s="222"/>
      <c r="C99" s="237">
        <f t="shared" ref="C99:G99" si="139">C94</f>
        <v>0</v>
      </c>
      <c r="D99" s="248">
        <f t="shared" si="139"/>
        <v>0</v>
      </c>
      <c r="E99" s="237">
        <f t="shared" si="139"/>
        <v>0</v>
      </c>
      <c r="F99" s="248">
        <f t="shared" si="139"/>
        <v>0</v>
      </c>
      <c r="G99" s="53">
        <f t="shared" si="139"/>
        <v>0</v>
      </c>
      <c r="H99" s="147">
        <v>0</v>
      </c>
      <c r="I99" s="148">
        <v>0</v>
      </c>
      <c r="J99" s="147">
        <v>0</v>
      </c>
      <c r="K99" s="148">
        <v>0</v>
      </c>
      <c r="L99" s="235"/>
      <c r="M99" s="250">
        <f t="shared" ref="M99:M100" si="140">H99*C99</f>
        <v>0</v>
      </c>
      <c r="N99" s="251">
        <f t="shared" si="136"/>
        <v>0</v>
      </c>
      <c r="O99" s="250">
        <f t="shared" si="137"/>
        <v>0</v>
      </c>
      <c r="P99" s="251">
        <f t="shared" si="138"/>
        <v>0</v>
      </c>
      <c r="Q99" s="241">
        <f t="shared" ref="Q99:Q100" si="141">SUM(M99:P99)</f>
        <v>0</v>
      </c>
    </row>
    <row r="100" spans="1:17" ht="15.75" hidden="1" thickBot="1">
      <c r="A100" s="55" t="s">
        <v>70</v>
      </c>
      <c r="B100" s="222"/>
      <c r="C100" s="237">
        <f t="shared" ref="C100:G100" si="142">C95</f>
        <v>0</v>
      </c>
      <c r="D100" s="248">
        <f t="shared" si="142"/>
        <v>0</v>
      </c>
      <c r="E100" s="237">
        <f t="shared" si="142"/>
        <v>0</v>
      </c>
      <c r="F100" s="248">
        <f t="shared" si="142"/>
        <v>0</v>
      </c>
      <c r="G100" s="53">
        <f t="shared" si="142"/>
        <v>0</v>
      </c>
      <c r="H100" s="147">
        <v>0</v>
      </c>
      <c r="I100" s="148">
        <v>0</v>
      </c>
      <c r="J100" s="147">
        <v>0</v>
      </c>
      <c r="K100" s="148">
        <v>0</v>
      </c>
      <c r="L100" s="235"/>
      <c r="M100" s="250">
        <f t="shared" si="140"/>
        <v>0</v>
      </c>
      <c r="N100" s="251">
        <f t="shared" si="136"/>
        <v>0</v>
      </c>
      <c r="O100" s="250">
        <f t="shared" si="137"/>
        <v>0</v>
      </c>
      <c r="P100" s="251">
        <f t="shared" si="138"/>
        <v>0</v>
      </c>
      <c r="Q100" s="241">
        <f t="shared" si="141"/>
        <v>0</v>
      </c>
    </row>
    <row r="101" spans="1:17" ht="15.75" hidden="1" thickBot="1">
      <c r="A101" s="220"/>
      <c r="B101" s="8" t="s">
        <v>1</v>
      </c>
      <c r="C101" s="237" t="str">
        <f t="shared" ref="C101" si="143">C76</f>
        <v>EO</v>
      </c>
      <c r="D101" s="8" t="s">
        <v>3</v>
      </c>
      <c r="E101" s="17" t="s">
        <v>5</v>
      </c>
      <c r="F101" s="8" t="s">
        <v>6</v>
      </c>
      <c r="G101" s="119"/>
      <c r="H101" s="17" t="s">
        <v>4</v>
      </c>
      <c r="I101" s="8" t="s">
        <v>3</v>
      </c>
      <c r="J101" s="17" t="s">
        <v>5</v>
      </c>
      <c r="K101" s="8" t="s">
        <v>6</v>
      </c>
      <c r="L101" s="223">
        <f>L96</f>
        <v>0</v>
      </c>
      <c r="M101" s="17" t="s">
        <v>4</v>
      </c>
      <c r="N101" s="8" t="s">
        <v>3</v>
      </c>
      <c r="O101" s="17" t="s">
        <v>5</v>
      </c>
      <c r="P101" s="8" t="s">
        <v>6</v>
      </c>
      <c r="Q101" s="232">
        <f>SUM(Q98:Q100)</f>
        <v>0</v>
      </c>
    </row>
    <row r="102" spans="1:17" ht="15.75" hidden="1" thickBot="1">
      <c r="A102" s="221"/>
      <c r="B102" s="2">
        <v>9500</v>
      </c>
      <c r="C102" s="236"/>
      <c r="D102" s="3"/>
      <c r="E102" s="25"/>
      <c r="F102" s="3"/>
      <c r="G102" s="228">
        <f>G97</f>
        <v>0</v>
      </c>
      <c r="H102" s="25"/>
      <c r="I102" s="3"/>
      <c r="J102" s="25"/>
      <c r="K102" s="3"/>
      <c r="L102" s="233"/>
      <c r="M102" s="25"/>
      <c r="N102" s="3"/>
      <c r="O102" s="25"/>
      <c r="P102" s="3"/>
      <c r="Q102" s="228"/>
    </row>
    <row r="103" spans="1:17" ht="15.75" hidden="1" thickBot="1">
      <c r="A103" s="28" t="s">
        <v>68</v>
      </c>
      <c r="B103" s="14"/>
      <c r="C103" s="237">
        <f>C98</f>
        <v>0</v>
      </c>
      <c r="D103" s="248">
        <f t="shared" ref="D103:F103" si="144">D98</f>
        <v>0</v>
      </c>
      <c r="E103" s="237">
        <f t="shared" si="144"/>
        <v>0</v>
      </c>
      <c r="F103" s="248">
        <f t="shared" si="144"/>
        <v>0</v>
      </c>
      <c r="G103" s="19">
        <f>G98</f>
        <v>0</v>
      </c>
      <c r="H103" s="147">
        <v>0</v>
      </c>
      <c r="I103" s="148">
        <v>0</v>
      </c>
      <c r="J103" s="147">
        <v>0</v>
      </c>
      <c r="K103" s="148">
        <v>0</v>
      </c>
      <c r="L103" s="234">
        <f>SUM(H103:K103)</f>
        <v>0</v>
      </c>
      <c r="M103" s="250">
        <f>H103*C103</f>
        <v>0</v>
      </c>
      <c r="N103" s="251">
        <f t="shared" ref="N103:N105" si="145">I103*D103</f>
        <v>0</v>
      </c>
      <c r="O103" s="250">
        <f t="shared" ref="O103:O105" si="146">J103*E103</f>
        <v>0</v>
      </c>
      <c r="P103" s="251">
        <f t="shared" ref="P103:P105" si="147">K103*F103</f>
        <v>0</v>
      </c>
      <c r="Q103" s="241">
        <f>SUM(M103:P103)</f>
        <v>0</v>
      </c>
    </row>
    <row r="104" spans="1:17" ht="15.75" hidden="1" thickBot="1">
      <c r="A104" s="55" t="s">
        <v>69</v>
      </c>
      <c r="B104" s="222"/>
      <c r="C104" s="237">
        <f t="shared" ref="C104:G104" si="148">C99</f>
        <v>0</v>
      </c>
      <c r="D104" s="248">
        <f t="shared" si="148"/>
        <v>0</v>
      </c>
      <c r="E104" s="237">
        <f t="shared" si="148"/>
        <v>0</v>
      </c>
      <c r="F104" s="248">
        <f t="shared" si="148"/>
        <v>0</v>
      </c>
      <c r="G104" s="53">
        <f t="shared" si="148"/>
        <v>0</v>
      </c>
      <c r="H104" s="147">
        <v>0</v>
      </c>
      <c r="I104" s="148">
        <v>0</v>
      </c>
      <c r="J104" s="147">
        <v>0</v>
      </c>
      <c r="K104" s="148">
        <v>0</v>
      </c>
      <c r="L104" s="235"/>
      <c r="M104" s="250">
        <f t="shared" ref="M104:M105" si="149">H104*C104</f>
        <v>0</v>
      </c>
      <c r="N104" s="251">
        <f t="shared" si="145"/>
        <v>0</v>
      </c>
      <c r="O104" s="250">
        <f t="shared" si="146"/>
        <v>0</v>
      </c>
      <c r="P104" s="251">
        <f t="shared" si="147"/>
        <v>0</v>
      </c>
      <c r="Q104" s="241">
        <f t="shared" ref="Q104:Q105" si="150">SUM(M104:P104)</f>
        <v>0</v>
      </c>
    </row>
    <row r="105" spans="1:17" ht="15.75" hidden="1" thickBot="1">
      <c r="A105" s="55" t="s">
        <v>70</v>
      </c>
      <c r="B105" s="222"/>
      <c r="C105" s="237">
        <f t="shared" ref="C105:G105" si="151">C100</f>
        <v>0</v>
      </c>
      <c r="D105" s="248">
        <f t="shared" si="151"/>
        <v>0</v>
      </c>
      <c r="E105" s="237">
        <f t="shared" si="151"/>
        <v>0</v>
      </c>
      <c r="F105" s="248">
        <f t="shared" si="151"/>
        <v>0</v>
      </c>
      <c r="G105" s="53">
        <f t="shared" si="151"/>
        <v>0</v>
      </c>
      <c r="H105" s="147">
        <v>0</v>
      </c>
      <c r="I105" s="148">
        <v>0</v>
      </c>
      <c r="J105" s="147">
        <v>0</v>
      </c>
      <c r="K105" s="148">
        <v>0</v>
      </c>
      <c r="L105" s="235"/>
      <c r="M105" s="250">
        <f t="shared" si="149"/>
        <v>0</v>
      </c>
      <c r="N105" s="251">
        <f t="shared" si="145"/>
        <v>0</v>
      </c>
      <c r="O105" s="250">
        <f t="shared" si="146"/>
        <v>0</v>
      </c>
      <c r="P105" s="251">
        <f t="shared" si="147"/>
        <v>0</v>
      </c>
      <c r="Q105" s="241">
        <f t="shared" si="150"/>
        <v>0</v>
      </c>
    </row>
    <row r="106" spans="1:17" ht="15.75" hidden="1" thickBot="1">
      <c r="A106" s="220"/>
      <c r="B106" s="8" t="s">
        <v>1</v>
      </c>
      <c r="C106" s="17" t="s">
        <v>4</v>
      </c>
      <c r="D106" s="8" t="s">
        <v>3</v>
      </c>
      <c r="E106" s="17" t="s">
        <v>5</v>
      </c>
      <c r="F106" s="8" t="s">
        <v>6</v>
      </c>
      <c r="G106" s="119"/>
      <c r="H106" s="17" t="s">
        <v>4</v>
      </c>
      <c r="I106" s="8" t="s">
        <v>3</v>
      </c>
      <c r="J106" s="17" t="s">
        <v>5</v>
      </c>
      <c r="K106" s="8" t="s">
        <v>6</v>
      </c>
      <c r="L106" s="223">
        <f>L101</f>
        <v>0</v>
      </c>
      <c r="M106" s="17" t="s">
        <v>4</v>
      </c>
      <c r="N106" s="8" t="s">
        <v>3</v>
      </c>
      <c r="O106" s="17" t="s">
        <v>5</v>
      </c>
      <c r="P106" s="8" t="s">
        <v>6</v>
      </c>
      <c r="Q106" s="232">
        <f>SUM(Q103:Q105)</f>
        <v>0</v>
      </c>
    </row>
    <row r="107" spans="1:17" ht="15.75" hidden="1" thickBot="1">
      <c r="A107" s="221"/>
      <c r="B107" s="2">
        <v>10000</v>
      </c>
      <c r="C107" s="25"/>
      <c r="D107" s="3"/>
      <c r="E107" s="25"/>
      <c r="F107" s="3"/>
      <c r="G107" s="229">
        <f>G102</f>
        <v>0</v>
      </c>
      <c r="H107" s="25"/>
      <c r="I107" s="3"/>
      <c r="J107" s="25"/>
      <c r="K107" s="3"/>
      <c r="L107" s="233"/>
      <c r="M107" s="25"/>
      <c r="N107" s="3"/>
      <c r="O107" s="25"/>
      <c r="P107" s="3"/>
      <c r="Q107" s="228"/>
    </row>
    <row r="108" spans="1:17" ht="15.75" hidden="1" thickBot="1">
      <c r="A108" s="28" t="s">
        <v>68</v>
      </c>
      <c r="B108" s="14"/>
      <c r="C108" s="237">
        <f>C103</f>
        <v>0</v>
      </c>
      <c r="D108" s="237">
        <f t="shared" ref="D108:F108" si="152">D103</f>
        <v>0</v>
      </c>
      <c r="E108" s="237">
        <f t="shared" si="152"/>
        <v>0</v>
      </c>
      <c r="F108" s="237">
        <f t="shared" si="152"/>
        <v>0</v>
      </c>
      <c r="G108" s="19">
        <f>G103</f>
        <v>0</v>
      </c>
      <c r="H108" s="226">
        <v>79.98</v>
      </c>
      <c r="I108" s="227">
        <v>137.62</v>
      </c>
      <c r="J108" s="226">
        <v>168.74</v>
      </c>
      <c r="K108" s="227">
        <v>226.31</v>
      </c>
      <c r="L108" s="234"/>
      <c r="M108" s="249">
        <f t="shared" ref="M108:P110" si="153">C108*H108</f>
        <v>0</v>
      </c>
      <c r="N108" s="249">
        <f t="shared" si="153"/>
        <v>0</v>
      </c>
      <c r="O108" s="249">
        <f t="shared" si="153"/>
        <v>0</v>
      </c>
      <c r="P108" s="249">
        <f t="shared" si="153"/>
        <v>0</v>
      </c>
      <c r="Q108" s="19">
        <f>SUM(M108:P108)</f>
        <v>0</v>
      </c>
    </row>
    <row r="109" spans="1:17" ht="15.75" hidden="1" thickBot="1">
      <c r="A109" s="55" t="s">
        <v>69</v>
      </c>
      <c r="B109" s="222"/>
      <c r="C109" s="237">
        <f t="shared" ref="C109:G109" si="154">C104</f>
        <v>0</v>
      </c>
      <c r="D109" s="237">
        <f t="shared" si="154"/>
        <v>0</v>
      </c>
      <c r="E109" s="237">
        <f t="shared" si="154"/>
        <v>0</v>
      </c>
      <c r="F109" s="237">
        <f t="shared" si="154"/>
        <v>0</v>
      </c>
      <c r="G109" s="19">
        <f t="shared" si="154"/>
        <v>0</v>
      </c>
      <c r="H109" s="226">
        <v>108.53</v>
      </c>
      <c r="I109" s="227">
        <v>188.93</v>
      </c>
      <c r="J109" s="226">
        <v>194.39</v>
      </c>
      <c r="K109" s="227">
        <v>274.73</v>
      </c>
      <c r="L109" s="235"/>
      <c r="M109" s="249">
        <f t="shared" si="153"/>
        <v>0</v>
      </c>
      <c r="N109" s="249">
        <f t="shared" si="153"/>
        <v>0</v>
      </c>
      <c r="O109" s="249">
        <f t="shared" si="153"/>
        <v>0</v>
      </c>
      <c r="P109" s="249">
        <f t="shared" si="153"/>
        <v>0</v>
      </c>
      <c r="Q109" s="19">
        <f t="shared" ref="Q109:Q110" si="155">SUM(M109:P109)</f>
        <v>0</v>
      </c>
    </row>
    <row r="110" spans="1:17" ht="15.75" hidden="1" thickBot="1">
      <c r="A110" s="55" t="s">
        <v>70</v>
      </c>
      <c r="B110" s="222"/>
      <c r="C110" s="237">
        <f t="shared" ref="C110:G110" si="156">C105</f>
        <v>0</v>
      </c>
      <c r="D110" s="237">
        <f t="shared" si="156"/>
        <v>0</v>
      </c>
      <c r="E110" s="237">
        <f t="shared" si="156"/>
        <v>0</v>
      </c>
      <c r="F110" s="237">
        <f t="shared" si="156"/>
        <v>0</v>
      </c>
      <c r="G110" s="19">
        <f t="shared" si="156"/>
        <v>0</v>
      </c>
      <c r="H110" s="226">
        <v>162.06</v>
      </c>
      <c r="I110" s="227">
        <v>285.25</v>
      </c>
      <c r="J110" s="226">
        <v>259.17</v>
      </c>
      <c r="K110" s="227">
        <v>382.32</v>
      </c>
      <c r="L110" s="235"/>
      <c r="M110" s="249">
        <f t="shared" si="153"/>
        <v>0</v>
      </c>
      <c r="N110" s="249">
        <f t="shared" si="153"/>
        <v>0</v>
      </c>
      <c r="O110" s="249">
        <f t="shared" si="153"/>
        <v>0</v>
      </c>
      <c r="P110" s="249">
        <f t="shared" si="153"/>
        <v>0</v>
      </c>
      <c r="Q110" s="19">
        <f t="shared" si="155"/>
        <v>0</v>
      </c>
    </row>
    <row r="111" spans="1:17" ht="15.75" hidden="1" thickBot="1">
      <c r="A111" s="240"/>
      <c r="B111" s="16"/>
      <c r="C111" s="21"/>
      <c r="D111" s="9"/>
      <c r="E111" s="21"/>
      <c r="F111" s="13"/>
      <c r="G111" s="238"/>
      <c r="H111" s="21"/>
      <c r="I111" s="9"/>
      <c r="J111" s="21"/>
      <c r="K111" s="13"/>
      <c r="L111" s="231">
        <f>SUM(L108:L110)</f>
        <v>0</v>
      </c>
      <c r="M111" s="119"/>
      <c r="N111" s="239"/>
      <c r="O111" s="119"/>
      <c r="P111" s="239"/>
      <c r="Q111" s="232">
        <f>SUM(Q108:Q110)</f>
        <v>0</v>
      </c>
    </row>
  </sheetData>
  <sheetProtection password="EB0F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Gap</vt:lpstr>
      <vt:lpstr>Critical Illness</vt:lpstr>
      <vt:lpstr>Accident 24</vt:lpstr>
      <vt:lpstr>At A Glance</vt:lpstr>
      <vt:lpstr>Company Savings</vt:lpstr>
      <vt:lpstr>Sequence</vt:lpstr>
      <vt:lpstr>Opti-Med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R. Thornton</dc:creator>
  <cp:lastModifiedBy>John R. Thornton</cp:lastModifiedBy>
  <cp:lastPrinted>2011-08-30T03:08:41Z</cp:lastPrinted>
  <dcterms:created xsi:type="dcterms:W3CDTF">2011-08-22T14:21:50Z</dcterms:created>
  <dcterms:modified xsi:type="dcterms:W3CDTF">2013-03-03T17:19:31Z</dcterms:modified>
</cp:coreProperties>
</file>